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440" windowHeight="13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<sst xmlns="http://schemas.openxmlformats.org/spreadsheetml/2006/main" count="65" uniqueCount="57">
  <si>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%</t>
  </si>
  <si>
    <t>I.</t>
  </si>
  <si>
    <t xml:space="preserve">    -"Termoelectrica" SA (CET-1)</t>
  </si>
  <si>
    <t xml:space="preserve">    -"Termoelectrica" SA (CET-2)</t>
  </si>
  <si>
    <t xml:space="preserve">    - Staţia Biogaz (Drochia f/z)</t>
  </si>
  <si>
    <t xml:space="preserve">    -  Generatoare eoliane (10kV RED N-V)</t>
  </si>
  <si>
    <t xml:space="preserve">    -  Mini Generator  ."Covoare Lux" SRL</t>
  </si>
  <si>
    <t>II.</t>
  </si>
  <si>
    <t>III.</t>
  </si>
  <si>
    <t>IV.</t>
  </si>
  <si>
    <t>Nr.</t>
  </si>
  <si>
    <t>Denumirea</t>
  </si>
  <si>
    <t xml:space="preserve">     anul 2017 </t>
  </si>
  <si>
    <t>anul 2018</t>
  </si>
  <si>
    <t>cantitatea en.el. 
furnizată</t>
  </si>
  <si>
    <t>Devieri</t>
  </si>
  <si>
    <t xml:space="preserve">    (-) scădere</t>
  </si>
  <si>
    <t xml:space="preserve">    (+) creştere</t>
  </si>
  <si>
    <t>en.el.</t>
  </si>
  <si>
    <t>milinoane kWh</t>
  </si>
  <si>
    <t>milioane kWh</t>
  </si>
  <si>
    <t xml:space="preserve"> Centr. electr. ale raionului energ. de pe Malul Drept</t>
  </si>
  <si>
    <t xml:space="preserve">    - S.A. "CET-Nord"</t>
  </si>
  <si>
    <t xml:space="preserve">    - Fabricile de zahăr</t>
  </si>
  <si>
    <t>Centr. electr. ale raionului energ. de pe Malul Stîng</t>
  </si>
  <si>
    <t>Alte surse</t>
  </si>
  <si>
    <t xml:space="preserve">    - SEU al Ucrainei</t>
  </si>
  <si>
    <t>inclusiv</t>
  </si>
  <si>
    <t>din care</t>
  </si>
  <si>
    <t>Centralele Electrice ale SEE al 
Republicii Moldova</t>
  </si>
  <si>
    <r>
      <t xml:space="preserve"> -pe LEA ce leagă SEE al RM cu </t>
    </r>
    <r>
      <rPr>
        <b/>
        <sz val="9"/>
        <rFont val="Times New Roman"/>
        <family val="1"/>
      </rPr>
      <t>malul Drept</t>
    </r>
  </si>
  <si>
    <r>
      <t xml:space="preserve"> -pe LEA ce leagă SEE al RM cu </t>
    </r>
    <r>
      <rPr>
        <b/>
        <sz val="9"/>
        <rFont val="Times New Roman"/>
        <family val="1"/>
      </rPr>
      <t>malul Stîng</t>
    </r>
  </si>
  <si>
    <t>Divizarea intrărilor energiei electrice:</t>
  </si>
  <si>
    <t>de la ZAO "MGRES"):</t>
  </si>
  <si>
    <t xml:space="preserve">de la "Energocom" (pentru malul drept </t>
  </si>
  <si>
    <r>
      <t>Livrările energiei electrice de la</t>
    </r>
    <r>
      <rPr>
        <b/>
        <sz val="9"/>
        <rFont val="Times New Roman Cyr"/>
        <family val="1"/>
      </rPr>
      <t>:</t>
    </r>
    <r>
      <rPr>
        <b/>
        <sz val="11"/>
        <rFont val="Times New Roman Cyr"/>
        <family val="1"/>
      </rPr>
      <t xml:space="preserve"> </t>
    </r>
  </si>
  <si>
    <r>
      <t xml:space="preserve">Total intrări </t>
    </r>
    <r>
      <rPr>
        <sz val="10"/>
        <rFont val="Times New Roman"/>
        <family val="1"/>
      </rPr>
      <t>en.electrică</t>
    </r>
  </si>
  <si>
    <t xml:space="preserve">    - CHE Dubăsari    (livrare)</t>
  </si>
  <si>
    <t xml:space="preserve">    - ZAO MGRES     (livrare)</t>
  </si>
  <si>
    <t xml:space="preserve">    - SRL "UNIVERSCONS" </t>
  </si>
  <si>
    <t xml:space="preserve">    - Surse renovabile RED Nord</t>
  </si>
  <si>
    <t xml:space="preserve">     - Surse renovabile ÎCS RED UF </t>
  </si>
  <si>
    <t>Cota
 parte</t>
  </si>
  <si>
    <t>Cota 
parte</t>
  </si>
  <si>
    <r>
      <t xml:space="preserve">din </t>
    </r>
    <r>
      <rPr>
        <b/>
        <sz val="10"/>
        <rFont val="Times New Roman"/>
        <family val="1"/>
      </rPr>
      <t>SEU al Ucrainei</t>
    </r>
  </si>
  <si>
    <r>
      <t xml:space="preserve">    -pentru raionului energ. de pe </t>
    </r>
    <r>
      <rPr>
        <b/>
        <sz val="10"/>
        <rFont val="Times New Roman Cyr"/>
        <family val="0"/>
      </rPr>
      <t>Malul Stîng</t>
    </r>
  </si>
  <si>
    <r>
      <t xml:space="preserve">    - </t>
    </r>
    <r>
      <rPr>
        <sz val="10"/>
        <rFont val="Times New Roman Cyr"/>
        <family val="1"/>
      </rPr>
      <t xml:space="preserve">pentru </t>
    </r>
    <r>
      <rPr>
        <b/>
        <sz val="10"/>
        <rFont val="Times New Roman Cyr"/>
        <family val="0"/>
      </rPr>
      <t xml:space="preserve">export </t>
    </r>
    <r>
      <rPr>
        <sz val="10"/>
        <rFont val="Times New Roman Cyr"/>
        <family val="1"/>
      </rPr>
      <t>în SEU al Ucrainei</t>
    </r>
  </si>
  <si>
    <r>
      <t xml:space="preserve">    - pentru </t>
    </r>
    <r>
      <rPr>
        <b/>
        <sz val="10"/>
        <rFont val="Times New Roman Cyr"/>
        <family val="0"/>
      </rPr>
      <t xml:space="preserve">export </t>
    </r>
    <r>
      <rPr>
        <sz val="10"/>
        <rFont val="Times New Roman Cyr"/>
        <family val="1"/>
      </rPr>
      <t>în România</t>
    </r>
  </si>
  <si>
    <r>
      <t xml:space="preserve">   -în reţeaua raionului malului </t>
    </r>
    <r>
      <rPr>
        <b/>
        <sz val="10"/>
        <rFont val="Times New Roman Cyr"/>
        <family val="0"/>
      </rPr>
      <t>Drept</t>
    </r>
  </si>
  <si>
    <r>
      <t xml:space="preserve">   -în reţeaua raionului malului </t>
    </r>
    <r>
      <rPr>
        <b/>
        <sz val="10"/>
        <rFont val="Times New Roman Cyr"/>
        <family val="0"/>
      </rPr>
      <t>Stîng</t>
    </r>
  </si>
  <si>
    <r>
      <t xml:space="preserve">    -</t>
    </r>
    <r>
      <rPr>
        <sz val="10"/>
        <rFont val="Times New Roman Cyr"/>
        <family val="1"/>
      </rPr>
      <t xml:space="preserve">pentru raionul malul </t>
    </r>
    <r>
      <rPr>
        <b/>
        <sz val="10"/>
        <rFont val="Times New Roman Cyr"/>
        <family val="0"/>
      </rPr>
      <t xml:space="preserve">Drept </t>
    </r>
  </si>
  <si>
    <r>
      <t xml:space="preserve">    -pentru raionul malul </t>
    </r>
    <r>
      <rPr>
        <b/>
        <sz val="10"/>
        <rFont val="Times New Roman Cyr"/>
        <family val="0"/>
      </rPr>
      <t xml:space="preserve">Stîng </t>
    </r>
  </si>
  <si>
    <t xml:space="preserve"> ZAO MGRES </t>
  </si>
  <si>
    <t xml:space="preserve">de la EnergoCapital, produsă de la  </t>
  </si>
  <si>
    <t xml:space="preserve">    - Î.S. "NHE Costeşti"</t>
  </si>
  <si>
    <t xml:space="preserve">    - "WINDMD-JT"S.R.L. or.Cupcinii 7F</t>
  </si>
  <si>
    <t>Infromaţia privind cantitatea energiei electrice intrate
în Sistemul Electroenergetic al Republici Moldova pentru anul 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</si>
</sst>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 quotePrefix="1">
      <alignment horizontal="left"/>
    </xf>
    <xf numFmtId="0" fontId="1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 quotePrefix="1">
      <alignment horizontal="left"/>
    </xf>
    <xf numFmtId="0" fontId="8" fillId="0" borderId="18" xfId="0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6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2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0" fontId="57" fillId="0" borderId="13" xfId="0" applyFont="1" applyFill="1" applyBorder="1" applyAlignment="1" quotePrefix="1">
      <alignment horizontal="left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1473"/>
  <sheetViews>
    <sheetView tabSelected="1" zoomScalePageLayoutView="0" workbookViewId="0" topLeftCell="A4">
      <selection activeCell="F28" sqref="F28"/>
    </sheetView>
  </sheetViews>
  <sheetFormatPr defaultColWidth="9.00390625" defaultRowHeight="12.75"/>
  <cols>
    <col min="2" max="2" width="4.625" style="0" customWidth="1"/>
    <col min="3" max="3" width="41.375" style="0" customWidth="1"/>
    <col min="4" max="4" width="12.625" style="0" customWidth="1"/>
    <col min="5" max="5" width="7.00390625" style="0" customWidth="1"/>
    <col min="6" max="6" width="11.625" style="0" customWidth="1"/>
    <col min="7" max="7" width="7.125" style="0" customWidth="1"/>
    <col min="8" max="8" width="9.875" style="0" customWidth="1"/>
    <col min="9" max="9" width="7.625" style="0" customWidth="1"/>
    <col min="11" max="11" width="11.625" style="0" customWidth="1"/>
  </cols>
  <sheetData>
    <row r="1" ht="12.75">
      <c r="I1" s="1"/>
    </row>
    <row r="2" spans="2:9" ht="33.75" customHeight="1">
      <c r="B2" s="99" t="s">
        <v>56</v>
      </c>
      <c r="C2" s="99"/>
      <c r="D2" s="99"/>
      <c r="E2" s="99"/>
      <c r="F2" s="99"/>
      <c r="G2" s="99"/>
      <c r="H2" s="99"/>
      <c r="I2" s="99"/>
    </row>
    <row r="3" spans="2:9" ht="12.75">
      <c r="B3" s="2"/>
      <c r="C3" s="2"/>
      <c r="D3" s="2"/>
      <c r="E3" s="21"/>
      <c r="F3" s="2"/>
      <c r="G3" s="21"/>
      <c r="H3" s="2"/>
      <c r="I3" s="21"/>
    </row>
    <row r="4" spans="2:9" ht="13.5" thickBot="1">
      <c r="B4" s="2"/>
      <c r="C4" s="2"/>
      <c r="D4" s="26"/>
      <c r="E4" s="2"/>
      <c r="F4" s="2"/>
      <c r="G4" s="2"/>
      <c r="H4" s="2"/>
      <c r="I4" s="2"/>
    </row>
    <row r="5" spans="2:9" ht="13.5" thickBot="1">
      <c r="B5" s="3"/>
      <c r="C5" s="27"/>
      <c r="D5" s="91" t="s">
        <v>12</v>
      </c>
      <c r="E5" s="90"/>
      <c r="F5" s="91" t="s">
        <v>13</v>
      </c>
      <c r="G5" s="92"/>
      <c r="H5" s="89" t="s">
        <v>15</v>
      </c>
      <c r="I5" s="90"/>
    </row>
    <row r="6" spans="2:9" ht="23.25" customHeight="1">
      <c r="B6" s="4"/>
      <c r="C6" s="28"/>
      <c r="D6" s="62" t="s">
        <v>14</v>
      </c>
      <c r="E6" s="97" t="s">
        <v>42</v>
      </c>
      <c r="F6" s="75" t="s">
        <v>14</v>
      </c>
      <c r="G6" s="97" t="s">
        <v>43</v>
      </c>
      <c r="H6" s="95" t="s">
        <v>16</v>
      </c>
      <c r="I6" s="96"/>
    </row>
    <row r="7" spans="2:9" ht="13.5" thickBot="1">
      <c r="B7" s="4" t="s">
        <v>10</v>
      </c>
      <c r="C7" s="28" t="s">
        <v>11</v>
      </c>
      <c r="D7" s="81" t="s">
        <v>18</v>
      </c>
      <c r="E7" s="98"/>
      <c r="F7" s="80" t="s">
        <v>18</v>
      </c>
      <c r="G7" s="98"/>
      <c r="H7" s="93" t="s">
        <v>17</v>
      </c>
      <c r="I7" s="94"/>
    </row>
    <row r="8" spans="2:9" ht="13.5" thickBot="1">
      <c r="B8" s="5"/>
      <c r="C8" s="29"/>
      <c r="D8" s="63" t="s">
        <v>19</v>
      </c>
      <c r="E8" s="52" t="s">
        <v>0</v>
      </c>
      <c r="F8" s="76" t="s">
        <v>20</v>
      </c>
      <c r="G8" s="78" t="s">
        <v>0</v>
      </c>
      <c r="H8" s="86" t="s">
        <v>20</v>
      </c>
      <c r="I8" s="52" t="s">
        <v>0</v>
      </c>
    </row>
    <row r="9" spans="2:9" ht="14.25">
      <c r="B9" s="6"/>
      <c r="C9" s="30" t="s">
        <v>35</v>
      </c>
      <c r="D9" s="64"/>
      <c r="E9" s="53"/>
      <c r="F9" s="64"/>
      <c r="G9" s="64"/>
      <c r="H9" s="64"/>
      <c r="I9" s="53"/>
    </row>
    <row r="10" spans="2:9" ht="7.5" customHeight="1">
      <c r="B10" s="7"/>
      <c r="C10" s="31"/>
      <c r="D10" s="65"/>
      <c r="E10" s="54"/>
      <c r="F10" s="65"/>
      <c r="G10" s="65"/>
      <c r="H10" s="65"/>
      <c r="I10" s="54"/>
    </row>
    <row r="11" spans="2:9" ht="24">
      <c r="B11" s="22" t="s">
        <v>1</v>
      </c>
      <c r="C11" s="32" t="s">
        <v>29</v>
      </c>
      <c r="D11" s="66">
        <f>D13+D28</f>
        <v>4283.400000000001</v>
      </c>
      <c r="E11" s="55">
        <f>D11/D40*100</f>
        <v>79.06889467909002</v>
      </c>
      <c r="F11" s="66">
        <f>F13+F28</f>
        <v>4691.5</v>
      </c>
      <c r="G11" s="66">
        <f>F11/F40*100</f>
        <v>83.07540521321552</v>
      </c>
      <c r="H11" s="66">
        <f>H13+H28</f>
        <v>382.19999999999976</v>
      </c>
      <c r="I11" s="61">
        <f>H11/D11*100</f>
        <v>8.922818321893816</v>
      </c>
    </row>
    <row r="12" spans="2:9" ht="12.75">
      <c r="B12" s="9"/>
      <c r="C12" s="33" t="s">
        <v>27</v>
      </c>
      <c r="D12" s="67"/>
      <c r="E12" s="56"/>
      <c r="F12" s="67"/>
      <c r="G12" s="79"/>
      <c r="H12" s="67"/>
      <c r="I12" s="56"/>
    </row>
    <row r="13" spans="2:9" ht="12.75">
      <c r="B13" s="9"/>
      <c r="C13" s="34" t="s">
        <v>21</v>
      </c>
      <c r="D13" s="67">
        <f>SUM(D15:D22)</f>
        <v>735.1999999999999</v>
      </c>
      <c r="E13" s="57">
        <f>D13/D40*100</f>
        <v>13.57133383948895</v>
      </c>
      <c r="F13" s="67">
        <f>SUM(F15:F26)</f>
        <v>796.8000000000001</v>
      </c>
      <c r="G13" s="67">
        <f>F13/F40*100</f>
        <v>14.10944961609083</v>
      </c>
      <c r="H13" s="67">
        <f>SUM(H15:H22)</f>
        <v>35.70000000000007</v>
      </c>
      <c r="I13" s="82">
        <f>H13/D13*100</f>
        <v>4.85582154515779</v>
      </c>
    </row>
    <row r="14" spans="2:9" ht="6" customHeight="1">
      <c r="B14" s="9"/>
      <c r="C14" s="35"/>
      <c r="D14" s="67"/>
      <c r="E14" s="57"/>
      <c r="F14" s="67"/>
      <c r="G14" s="67"/>
      <c r="H14" s="67"/>
      <c r="I14" s="17"/>
    </row>
    <row r="15" spans="2:9" ht="12.75">
      <c r="B15" s="9"/>
      <c r="C15" s="36" t="s">
        <v>2</v>
      </c>
      <c r="D15" s="68">
        <v>22.9</v>
      </c>
      <c r="E15" s="16">
        <f>ROUND(D15/D40*100,1)</f>
        <v>0.4</v>
      </c>
      <c r="F15" s="68">
        <v>25.9</v>
      </c>
      <c r="G15" s="73">
        <f>ROUND((F15)/F40*100,1)</f>
        <v>0.5</v>
      </c>
      <c r="H15" s="73">
        <f aca="true" t="shared" si="0" ref="H15:H25">F15-D15</f>
        <v>3</v>
      </c>
      <c r="I15" s="16">
        <f aca="true" t="shared" si="1" ref="I15:I25">H15/D15*100</f>
        <v>13.100436681222707</v>
      </c>
    </row>
    <row r="16" spans="2:65" ht="12.75">
      <c r="B16" s="10"/>
      <c r="C16" s="36" t="s">
        <v>3</v>
      </c>
      <c r="D16" s="68">
        <v>596.4</v>
      </c>
      <c r="E16" s="16">
        <f>ROUND(D16/D40*100,1)</f>
        <v>11</v>
      </c>
      <c r="F16" s="68">
        <v>625.2</v>
      </c>
      <c r="G16" s="73">
        <f>ROUND(F16/F40*100,1)</f>
        <v>11.1</v>
      </c>
      <c r="H16" s="73">
        <f t="shared" si="0"/>
        <v>28.800000000000068</v>
      </c>
      <c r="I16" s="83">
        <f t="shared" si="1"/>
        <v>4.828973843058361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2:65" ht="12.75">
      <c r="B17" s="12"/>
      <c r="C17" s="37" t="s">
        <v>22</v>
      </c>
      <c r="D17" s="68">
        <v>48.4</v>
      </c>
      <c r="E17" s="16">
        <f>ROUND(D17/D40*100,1)</f>
        <v>0.9</v>
      </c>
      <c r="F17" s="68">
        <v>53.9</v>
      </c>
      <c r="G17" s="73">
        <f>ROUND(F17/F40*100,1)</f>
        <v>1</v>
      </c>
      <c r="H17" s="73">
        <f t="shared" si="0"/>
        <v>5.5</v>
      </c>
      <c r="I17" s="83">
        <f t="shared" si="1"/>
        <v>11.363636363636365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2:65" ht="12.75">
      <c r="B18" s="12"/>
      <c r="C18" s="37" t="s">
        <v>54</v>
      </c>
      <c r="D18" s="68">
        <v>46.8</v>
      </c>
      <c r="E18" s="16">
        <f>D18/D40*100</f>
        <v>0.863898835266707</v>
      </c>
      <c r="F18" s="68">
        <v>43.7</v>
      </c>
      <c r="G18" s="73">
        <f>ROUND(F18/F40*100,1)</f>
        <v>0.8</v>
      </c>
      <c r="H18" s="73">
        <f t="shared" si="0"/>
        <v>-3.0999999999999943</v>
      </c>
      <c r="I18" s="16">
        <f>H18/D18*100</f>
        <v>-6.623931623931611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2:65" ht="12.75">
      <c r="B19" s="12"/>
      <c r="C19" s="37" t="s">
        <v>23</v>
      </c>
      <c r="D19" s="68">
        <v>2</v>
      </c>
      <c r="E19" s="16">
        <f>ROUND(D19/D40*100,1)</f>
        <v>0</v>
      </c>
      <c r="F19" s="68">
        <v>1.6</v>
      </c>
      <c r="G19" s="73">
        <f>ROUND(F19/F40*100,1)</f>
        <v>0</v>
      </c>
      <c r="H19" s="73">
        <f t="shared" si="0"/>
        <v>-0.3999999999999999</v>
      </c>
      <c r="I19" s="16">
        <f>H19/D19*100</f>
        <v>-19.999999999999996</v>
      </c>
      <c r="J19" s="1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2:65" ht="12.75">
      <c r="B20" s="12"/>
      <c r="C20" s="37" t="s">
        <v>4</v>
      </c>
      <c r="D20" s="68">
        <v>17.6</v>
      </c>
      <c r="E20" s="16">
        <f>ROUND(D20/D40*100,1)</f>
        <v>0.3</v>
      </c>
      <c r="F20" s="68">
        <v>19.8</v>
      </c>
      <c r="G20" s="73">
        <f>ROUND(F20/F40*100,1)</f>
        <v>0.4</v>
      </c>
      <c r="H20" s="73">
        <f t="shared" si="0"/>
        <v>2.1999999999999993</v>
      </c>
      <c r="I20" s="16">
        <f t="shared" si="1"/>
        <v>12.499999999999995</v>
      </c>
      <c r="J20" s="1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2:65" ht="12.75">
      <c r="B21" s="12"/>
      <c r="C21" s="37" t="s">
        <v>5</v>
      </c>
      <c r="D21" s="68">
        <v>0.5</v>
      </c>
      <c r="E21" s="16">
        <f>ROUND(D21/D40*100,1)</f>
        <v>0</v>
      </c>
      <c r="F21" s="68">
        <v>0.3</v>
      </c>
      <c r="G21" s="73">
        <f>ROUND(F21/F40*100,1)</f>
        <v>0</v>
      </c>
      <c r="H21" s="73">
        <f>F21-D21</f>
        <v>-0.2</v>
      </c>
      <c r="I21" s="16">
        <f>H21/D21*100</f>
        <v>-40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2:65" ht="12.75">
      <c r="B22" s="12"/>
      <c r="C22" s="37" t="s">
        <v>6</v>
      </c>
      <c r="D22" s="68">
        <v>0.6</v>
      </c>
      <c r="E22" s="16">
        <f>ROUND(D22/D40*100,1)</f>
        <v>0</v>
      </c>
      <c r="F22" s="68">
        <v>0.5</v>
      </c>
      <c r="G22" s="73">
        <f>ROUND(F22/F40*100,1)</f>
        <v>0</v>
      </c>
      <c r="H22" s="73">
        <f t="shared" si="0"/>
        <v>-0.09999999999999998</v>
      </c>
      <c r="I22" s="16">
        <f>H22/D22*100</f>
        <v>-16.666666666666664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2:65" ht="12.75">
      <c r="B23" s="12"/>
      <c r="C23" s="38" t="s">
        <v>55</v>
      </c>
      <c r="D23" s="68"/>
      <c r="E23" s="16">
        <f>ROUND(D23/D40*100,1)</f>
        <v>0</v>
      </c>
      <c r="F23" s="68">
        <v>1.7</v>
      </c>
      <c r="G23" s="73">
        <f>ROUND(F23/F40*100,1)</f>
        <v>0</v>
      </c>
      <c r="H23" s="73">
        <f t="shared" si="0"/>
        <v>1.7</v>
      </c>
      <c r="I23" s="8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2:65" ht="12.75">
      <c r="B24" s="12"/>
      <c r="C24" s="38" t="s">
        <v>39</v>
      </c>
      <c r="D24" s="68"/>
      <c r="E24" s="16">
        <f>ROUND(D24/D40*100,1)</f>
        <v>0</v>
      </c>
      <c r="F24" s="68">
        <v>0.2</v>
      </c>
      <c r="G24" s="73">
        <f>ROUND(F24/F40*100,1)</f>
        <v>0</v>
      </c>
      <c r="H24" s="73">
        <f t="shared" si="0"/>
        <v>0.2</v>
      </c>
      <c r="I24" s="8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2:65" ht="12.75">
      <c r="B25" s="12"/>
      <c r="C25" s="38" t="s">
        <v>40</v>
      </c>
      <c r="D25" s="68"/>
      <c r="E25" s="16">
        <f>ROUND(D25/D40*100,1)</f>
        <v>0</v>
      </c>
      <c r="F25" s="68">
        <v>14.8</v>
      </c>
      <c r="G25" s="73">
        <f>ROUND(F25/F40*100,1)</f>
        <v>0.3</v>
      </c>
      <c r="H25" s="73">
        <f t="shared" si="0"/>
        <v>14.8</v>
      </c>
      <c r="I25" s="8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2:65" ht="12.75">
      <c r="B26" s="12"/>
      <c r="C26" s="38" t="s">
        <v>41</v>
      </c>
      <c r="D26" s="69"/>
      <c r="E26" s="58"/>
      <c r="F26" s="77">
        <v>9.2</v>
      </c>
      <c r="G26" s="73">
        <f>ROUND(F26/F40*100,1)</f>
        <v>0.2</v>
      </c>
      <c r="H26" s="73">
        <f>F26-D26</f>
        <v>9.2</v>
      </c>
      <c r="I26" s="8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2:65" ht="12.75">
      <c r="B27" s="12"/>
      <c r="C27" s="38"/>
      <c r="D27" s="69"/>
      <c r="E27" s="58"/>
      <c r="F27" s="69"/>
      <c r="G27" s="69"/>
      <c r="H27" s="69"/>
      <c r="I27" s="5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2:65" ht="12.75">
      <c r="B28" s="12"/>
      <c r="C28" s="39" t="s">
        <v>24</v>
      </c>
      <c r="D28" s="70">
        <f>SUM(D30:D31)</f>
        <v>3548.2000000000003</v>
      </c>
      <c r="E28" s="59">
        <f>D28/D40*100</f>
        <v>65.49756083960106</v>
      </c>
      <c r="F28" s="70">
        <f>SUM(F30:F31)</f>
        <v>3894.7</v>
      </c>
      <c r="G28" s="70">
        <f>F28/F40*100</f>
        <v>68.96595559712469</v>
      </c>
      <c r="H28" s="70">
        <f>SUM(H30:H31)</f>
        <v>346.4999999999997</v>
      </c>
      <c r="I28" s="17">
        <f>H28/D28*100</f>
        <v>9.76551490896792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2:65" ht="6.75" customHeight="1">
      <c r="B29" s="12"/>
      <c r="C29" s="35"/>
      <c r="D29" s="70"/>
      <c r="E29" s="59"/>
      <c r="F29" s="70"/>
      <c r="G29" s="70"/>
      <c r="H29" s="70"/>
      <c r="I29" s="17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2:65" ht="12.75">
      <c r="B30" s="12"/>
      <c r="C30" s="8" t="s">
        <v>38</v>
      </c>
      <c r="D30" s="68">
        <v>3315.3</v>
      </c>
      <c r="E30" s="60">
        <f>ROUND(D30/D40*100,1)</f>
        <v>61.2</v>
      </c>
      <c r="F30" s="68">
        <v>3667.6</v>
      </c>
      <c r="G30" s="68">
        <f>ROUND(F30/F40*100,1)</f>
        <v>64.9</v>
      </c>
      <c r="H30" s="73">
        <f>F30-D30</f>
        <v>352.2999999999997</v>
      </c>
      <c r="I30" s="16">
        <f>H30/D30*100</f>
        <v>10.626489307151681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2:65" ht="12.75">
      <c r="B31" s="12"/>
      <c r="C31" s="37" t="s">
        <v>37</v>
      </c>
      <c r="D31" s="68">
        <v>232.9</v>
      </c>
      <c r="E31" s="16">
        <f>ROUND(D31/D40*100,1)</f>
        <v>4.3</v>
      </c>
      <c r="F31" s="68">
        <v>227.1</v>
      </c>
      <c r="G31" s="73">
        <f>ROUND(F31/F40*100,1)</f>
        <v>4</v>
      </c>
      <c r="H31" s="73">
        <f>F31-D31</f>
        <v>-5.800000000000011</v>
      </c>
      <c r="I31" s="16">
        <f>H31/D31*100</f>
        <v>-2.490339201373985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2:65" ht="12.75">
      <c r="B32" s="12"/>
      <c r="C32" s="40"/>
      <c r="D32" s="69"/>
      <c r="E32" s="58"/>
      <c r="F32" s="69"/>
      <c r="G32" s="69"/>
      <c r="H32" s="69"/>
      <c r="I32" s="5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2:65" s="24" customFormat="1" ht="16.5" customHeight="1">
      <c r="B33" s="25" t="s">
        <v>7</v>
      </c>
      <c r="C33" s="41" t="s">
        <v>25</v>
      </c>
      <c r="D33" s="71">
        <f>D35</f>
        <v>1133.900972</v>
      </c>
      <c r="E33" s="61">
        <f>D33/D40*100</f>
        <v>20.931105320909975</v>
      </c>
      <c r="F33" s="71">
        <f>F35</f>
        <v>955.7791050000001</v>
      </c>
      <c r="G33" s="71">
        <f>F33/F40*100</f>
        <v>16.924594786784496</v>
      </c>
      <c r="H33" s="71">
        <f>F33-D33</f>
        <v>-178.12186699999984</v>
      </c>
      <c r="I33" s="61">
        <f>H33/D33*100</f>
        <v>-15.708767467217575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2:65" ht="9.75" customHeight="1">
      <c r="B34" s="14"/>
      <c r="C34" s="33" t="s">
        <v>27</v>
      </c>
      <c r="D34" s="72"/>
      <c r="E34" s="17"/>
      <c r="F34" s="72"/>
      <c r="G34" s="72"/>
      <c r="H34" s="72"/>
      <c r="I34" s="17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2:65" ht="12.75">
      <c r="B35" s="12"/>
      <c r="C35" s="37" t="s">
        <v>26</v>
      </c>
      <c r="D35" s="73">
        <f>SUM(D37:D38)</f>
        <v>1133.900972</v>
      </c>
      <c r="E35" s="16">
        <f>ROUND(D35/D40*100,1)</f>
        <v>20.9</v>
      </c>
      <c r="F35" s="73">
        <f>SUM(F37:F38)</f>
        <v>955.7791050000001</v>
      </c>
      <c r="G35" s="73">
        <f>ROUND(F35/F40*100,1)</f>
        <v>16.9</v>
      </c>
      <c r="H35" s="73">
        <f>F35-D35</f>
        <v>-178.12186699999984</v>
      </c>
      <c r="I35" s="16">
        <f>H35/D35*100</f>
        <v>-15.708767467217575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2:65" ht="10.5" customHeight="1">
      <c r="B36" s="10"/>
      <c r="C36" s="42" t="s">
        <v>28</v>
      </c>
      <c r="D36" s="73"/>
      <c r="E36" s="16"/>
      <c r="F36" s="73"/>
      <c r="G36" s="73"/>
      <c r="H36" s="73"/>
      <c r="I36" s="1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2:65" ht="12.75">
      <c r="B37" s="10"/>
      <c r="C37" s="43" t="s">
        <v>30</v>
      </c>
      <c r="D37" s="73">
        <f>(1138954584+841004)/1000000</f>
        <v>1139.795588</v>
      </c>
      <c r="E37" s="16"/>
      <c r="F37" s="73">
        <f>921225494/1000000</f>
        <v>921.225494</v>
      </c>
      <c r="G37" s="73"/>
      <c r="H37" s="87">
        <f>F37-D37</f>
        <v>-218.57009399999993</v>
      </c>
      <c r="I37" s="85">
        <f>H37/D37*100</f>
        <v>-19.17625373366509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2:65" ht="12.75">
      <c r="B38" s="10"/>
      <c r="C38" s="43" t="s">
        <v>31</v>
      </c>
      <c r="D38" s="73">
        <f>-5894616/1000000</f>
        <v>-5.894616</v>
      </c>
      <c r="E38" s="16"/>
      <c r="F38" s="73">
        <f>34553611/1000000</f>
        <v>34.553611</v>
      </c>
      <c r="G38" s="73"/>
      <c r="H38" s="87">
        <f>F38-D38</f>
        <v>40.448226999999996</v>
      </c>
      <c r="I38" s="85">
        <f>H38/D38*100</f>
        <v>-686.1893463458857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2:65" ht="12.75">
      <c r="B39" s="10"/>
      <c r="C39" s="44"/>
      <c r="D39" s="73"/>
      <c r="E39" s="16"/>
      <c r="F39" s="73"/>
      <c r="G39" s="73"/>
      <c r="H39" s="73"/>
      <c r="I39" s="1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2:65" ht="12.75">
      <c r="B40" s="14" t="s">
        <v>8</v>
      </c>
      <c r="C40" s="45" t="s">
        <v>36</v>
      </c>
      <c r="D40" s="72">
        <f>D11+D33</f>
        <v>5417.300972000001</v>
      </c>
      <c r="E40" s="17">
        <v>100</v>
      </c>
      <c r="F40" s="72">
        <f>F11+F33</f>
        <v>5647.279105</v>
      </c>
      <c r="G40" s="72">
        <v>100</v>
      </c>
      <c r="H40" s="72">
        <f>H11+H33</f>
        <v>204.07813299999992</v>
      </c>
      <c r="I40" s="82">
        <f>H40/D40*100</f>
        <v>3.767155158164616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2:65" ht="9.75" customHeight="1">
      <c r="B41" s="12"/>
      <c r="C41" s="46" t="s">
        <v>27</v>
      </c>
      <c r="D41" s="72"/>
      <c r="E41" s="17"/>
      <c r="F41" s="72"/>
      <c r="G41" s="72"/>
      <c r="H41" s="72"/>
      <c r="I41" s="1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2:65" ht="12.75">
      <c r="B42" s="9"/>
      <c r="C42" s="8" t="s">
        <v>48</v>
      </c>
      <c r="D42" s="73">
        <f>D40-D44</f>
        <v>4147.700972000001</v>
      </c>
      <c r="E42" s="16">
        <f>D42/D40*100</f>
        <v>76.56397518686727</v>
      </c>
      <c r="F42" s="73">
        <f>F40-F44</f>
        <v>4296.479105</v>
      </c>
      <c r="G42" s="73">
        <f>F42/F40*100</f>
        <v>76.0805163887858</v>
      </c>
      <c r="H42" s="73">
        <f>F42-D42</f>
        <v>148.7781329999998</v>
      </c>
      <c r="I42" s="16">
        <f>H42/D42*100</f>
        <v>3.58700239010383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2:65" ht="12.75">
      <c r="B43" s="15"/>
      <c r="C43" s="47"/>
      <c r="D43" s="73"/>
      <c r="E43" s="16"/>
      <c r="F43" s="73"/>
      <c r="G43" s="73"/>
      <c r="H43" s="73"/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2:65" ht="12.75">
      <c r="B44" s="12"/>
      <c r="C44" s="8" t="s">
        <v>49</v>
      </c>
      <c r="D44" s="73">
        <f>D31+D55</f>
        <v>1269.6000000000001</v>
      </c>
      <c r="E44" s="16">
        <f>D44/D40*100</f>
        <v>23.43602481313272</v>
      </c>
      <c r="F44" s="73">
        <f>F31+F55</f>
        <v>1350.7999999999997</v>
      </c>
      <c r="G44" s="73">
        <f>F44/F40*100</f>
        <v>23.919483611214215</v>
      </c>
      <c r="H44" s="73">
        <f>F44-D44</f>
        <v>81.19999999999959</v>
      </c>
      <c r="I44" s="16">
        <f>H44/D44*100</f>
        <v>6.395715185885285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2:65" ht="12.75">
      <c r="B45" s="15"/>
      <c r="C45" s="48"/>
      <c r="D45" s="73"/>
      <c r="E45" s="16"/>
      <c r="F45" s="73"/>
      <c r="G45" s="73"/>
      <c r="H45" s="73"/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2:65" ht="12.75">
      <c r="B46" s="15"/>
      <c r="C46" s="47"/>
      <c r="D46" s="73"/>
      <c r="E46" s="16"/>
      <c r="F46" s="73"/>
      <c r="G46" s="73"/>
      <c r="H46" s="73"/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2:65" ht="12.75">
      <c r="B47" s="14" t="s">
        <v>9</v>
      </c>
      <c r="C47" s="49" t="s">
        <v>32</v>
      </c>
      <c r="D47" s="73"/>
      <c r="E47" s="16"/>
      <c r="F47" s="73"/>
      <c r="G47" s="73"/>
      <c r="H47" s="73"/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2:65" ht="7.5" customHeight="1">
      <c r="B48" s="14"/>
      <c r="C48" s="49"/>
      <c r="D48" s="73"/>
      <c r="E48" s="16"/>
      <c r="F48" s="73"/>
      <c r="G48" s="73"/>
      <c r="H48" s="73"/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2:65" ht="12.75">
      <c r="B49" s="15"/>
      <c r="C49" s="88" t="s">
        <v>53</v>
      </c>
      <c r="D49" s="73"/>
      <c r="E49" s="16"/>
      <c r="F49" s="73"/>
      <c r="G49" s="73"/>
      <c r="H49" s="73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2:65" ht="12.75">
      <c r="B50" s="15"/>
      <c r="C50" s="50" t="s">
        <v>52</v>
      </c>
      <c r="D50" s="73"/>
      <c r="E50" s="16"/>
      <c r="F50" s="73"/>
      <c r="G50" s="73"/>
      <c r="H50" s="73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2:65" ht="12.75">
      <c r="B51" s="15"/>
      <c r="C51" s="8" t="s">
        <v>50</v>
      </c>
      <c r="D51" s="73">
        <v>732.3</v>
      </c>
      <c r="E51" s="16">
        <f>D51/D30*100</f>
        <v>22.088498778391095</v>
      </c>
      <c r="F51" s="73"/>
      <c r="G51" s="73">
        <f>F51/F30*100</f>
        <v>0</v>
      </c>
      <c r="H51" s="73">
        <f>F51-D51</f>
        <v>-732.3</v>
      </c>
      <c r="I51" s="16">
        <f>H51/D51*100</f>
        <v>-100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2:65" ht="12.75">
      <c r="B52" s="15"/>
      <c r="C52" s="8" t="s">
        <v>34</v>
      </c>
      <c r="D52" s="73"/>
      <c r="E52" s="16"/>
      <c r="F52" s="73"/>
      <c r="G52" s="73"/>
      <c r="H52" s="73"/>
      <c r="I52" s="1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2:65" ht="12.75">
      <c r="B53" s="15"/>
      <c r="C53" s="8" t="s">
        <v>33</v>
      </c>
      <c r="D53" s="73"/>
      <c r="E53" s="16"/>
      <c r="F53" s="73"/>
      <c r="G53" s="73"/>
      <c r="H53" s="73"/>
      <c r="I53" s="16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2:65" ht="12.75">
      <c r="B54" s="15"/>
      <c r="C54" s="8" t="s">
        <v>50</v>
      </c>
      <c r="D54" s="73">
        <v>1546.3</v>
      </c>
      <c r="E54" s="16">
        <v>0</v>
      </c>
      <c r="F54" s="73">
        <v>2543.9</v>
      </c>
      <c r="G54" s="73"/>
      <c r="H54" s="73"/>
      <c r="I54" s="1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2:65" ht="12.75">
      <c r="B55" s="15"/>
      <c r="C55" s="8" t="s">
        <v>51</v>
      </c>
      <c r="D55" s="73">
        <f>D30-D51-D54-D56-D57</f>
        <v>1036.7</v>
      </c>
      <c r="E55" s="16">
        <f>D55/D30*100</f>
        <v>31.27017162851024</v>
      </c>
      <c r="F55" s="73">
        <f>F30-F51-F54-F56-F57</f>
        <v>1123.6999999999998</v>
      </c>
      <c r="G55" s="73">
        <f>F55/F30*100</f>
        <v>30.638564728978075</v>
      </c>
      <c r="H55" s="73">
        <f>F55-D55</f>
        <v>86.99999999999977</v>
      </c>
      <c r="I55" s="16">
        <f>H55/D55*100</f>
        <v>8.39201311854922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2:65" ht="12.75">
      <c r="B56" s="15"/>
      <c r="C56" s="8" t="s">
        <v>47</v>
      </c>
      <c r="D56" s="73">
        <v>0</v>
      </c>
      <c r="E56" s="16">
        <f>D56/D30*100</f>
        <v>0</v>
      </c>
      <c r="F56" s="73">
        <v>0</v>
      </c>
      <c r="G56" s="73">
        <f>F56/F30*100</f>
        <v>0</v>
      </c>
      <c r="H56" s="73">
        <f>F56-D56</f>
        <v>0</v>
      </c>
      <c r="I56" s="1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2:65" ht="12.75">
      <c r="B57" s="15"/>
      <c r="C57" s="8" t="s">
        <v>46</v>
      </c>
      <c r="D57" s="73">
        <v>0</v>
      </c>
      <c r="E57" s="16">
        <f>D57/D30*100</f>
        <v>0</v>
      </c>
      <c r="F57" s="73">
        <v>0</v>
      </c>
      <c r="G57" s="73">
        <f>F57/F30*100</f>
        <v>0</v>
      </c>
      <c r="H57" s="73">
        <f>F57-D57</f>
        <v>0</v>
      </c>
      <c r="I57" s="1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2:65" ht="12.75">
      <c r="B58" s="15"/>
      <c r="C58" s="8"/>
      <c r="D58" s="73"/>
      <c r="E58" s="17"/>
      <c r="F58" s="73"/>
      <c r="G58" s="72"/>
      <c r="H58" s="72"/>
      <c r="I58" s="17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</row>
    <row r="59" spans="2:65" ht="12.75">
      <c r="B59" s="15"/>
      <c r="C59" s="37" t="s">
        <v>44</v>
      </c>
      <c r="D59" s="73"/>
      <c r="E59" s="17"/>
      <c r="F59" s="73"/>
      <c r="G59" s="72"/>
      <c r="H59" s="72"/>
      <c r="I59" s="17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</row>
    <row r="60" spans="2:65" ht="12.75">
      <c r="B60" s="15"/>
      <c r="C60" s="8" t="s">
        <v>45</v>
      </c>
      <c r="D60" s="73">
        <f>D42-D13-D51-D54-D56</f>
        <v>1133.9009720000006</v>
      </c>
      <c r="E60" s="16">
        <f>D60/D35*100</f>
        <v>100.00000000000007</v>
      </c>
      <c r="F60" s="73">
        <f>F42-F13-F51-F54-F56</f>
        <v>955.7791050000001</v>
      </c>
      <c r="G60" s="73">
        <f>F60/F35*100</f>
        <v>100</v>
      </c>
      <c r="H60" s="73">
        <f>F60-D60</f>
        <v>-178.12186700000052</v>
      </c>
      <c r="I60" s="16">
        <f>H60/D60*100</f>
        <v>-15.708767467217625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2:65" ht="13.5" thickBot="1">
      <c r="B61" s="18"/>
      <c r="C61" s="51"/>
      <c r="D61" s="74"/>
      <c r="E61" s="19"/>
      <c r="F61" s="74"/>
      <c r="G61" s="74"/>
      <c r="H61" s="74"/>
      <c r="I61" s="19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2:65" ht="12.75">
      <c r="B62" s="20"/>
      <c r="C62" s="20"/>
      <c r="D62" s="20"/>
      <c r="E62" s="20"/>
      <c r="F62" s="20"/>
      <c r="G62" s="20"/>
      <c r="H62" s="2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2:65" ht="12.75">
      <c r="B63" s="20"/>
      <c r="C63" s="20"/>
      <c r="D63" s="20"/>
      <c r="E63" s="20"/>
      <c r="F63" s="20"/>
      <c r="G63" s="20"/>
      <c r="H63" s="2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2:65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2:65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2:65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2:65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2:65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2:65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2:65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2:65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2:65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2:65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2:65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2:65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2:65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2:65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2:65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2:65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2:65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2:65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2:65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2:65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2:65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2:65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2:65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2:65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2:65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2:65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2:65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2:65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2:65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2:65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2:65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2:65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2:65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2:65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2:65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2:65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2:65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2:65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2:65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2:65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2:65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2:65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2:65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2:65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2:65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2:65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2:65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2:65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2:65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2:65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4" spans="2:65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</row>
    <row r="115" spans="2:65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2:65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pans="2:65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</row>
    <row r="118" spans="2:65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</row>
    <row r="119" spans="2:65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</row>
    <row r="120" spans="2:65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</row>
    <row r="121" spans="2:65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2:65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</row>
    <row r="123" spans="2:65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</row>
    <row r="124" spans="2:65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</row>
    <row r="125" spans="2:65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</row>
    <row r="126" spans="2:65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</row>
    <row r="127" spans="2:65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</row>
    <row r="128" spans="2:65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2:65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</row>
    <row r="130" spans="2:65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</row>
    <row r="131" spans="2:65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2:65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2:65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</row>
    <row r="134" spans="2:65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2:65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2:65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2:65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2:65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2:65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2:65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2:65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2:65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2:65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2:65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2:65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</row>
    <row r="146" spans="2:65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2:65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</row>
    <row r="148" spans="2:65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</row>
    <row r="149" spans="2:65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</row>
    <row r="150" spans="2:65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</row>
    <row r="151" spans="2:65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</row>
    <row r="152" spans="2:65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2:65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2:65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  <row r="155" spans="2:65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</row>
    <row r="156" spans="2:65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</row>
    <row r="157" spans="2:65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</row>
    <row r="158" spans="2:65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</row>
    <row r="159" spans="2:65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</row>
    <row r="160" spans="2:65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</row>
    <row r="161" spans="2:65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</row>
    <row r="162" spans="2:65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</row>
    <row r="163" spans="2:65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</row>
    <row r="164" spans="2:65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</row>
    <row r="165" spans="2:65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</row>
    <row r="166" spans="2:65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</row>
    <row r="167" spans="2:65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</row>
    <row r="168" spans="2:65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</row>
    <row r="169" spans="2:65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</row>
    <row r="170" spans="2:65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</row>
    <row r="171" spans="2:65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</row>
    <row r="172" spans="2:65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</row>
    <row r="173" spans="2:65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</row>
    <row r="174" spans="2:65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</row>
    <row r="175" spans="2:65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</row>
    <row r="176" spans="2:65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</row>
    <row r="177" spans="2:65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</row>
    <row r="178" spans="2:65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</row>
    <row r="179" spans="2:65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</row>
    <row r="180" spans="2:65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</row>
    <row r="181" spans="2:65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</row>
    <row r="182" spans="2:65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</row>
    <row r="183" spans="2:65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</row>
    <row r="184" spans="2:65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</row>
    <row r="185" spans="2:65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</row>
    <row r="186" spans="2:65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</row>
    <row r="187" spans="2:65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</row>
    <row r="188" spans="2:65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</row>
    <row r="189" spans="2:65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</row>
    <row r="190" spans="2:65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</row>
    <row r="191" spans="2:65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</row>
    <row r="192" spans="2:65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</row>
    <row r="193" spans="2:65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</row>
    <row r="194" spans="2:65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</row>
    <row r="195" spans="2:65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</row>
    <row r="196" spans="2:65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</row>
    <row r="197" spans="2:65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</row>
    <row r="198" spans="2:65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</row>
    <row r="199" spans="2:65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</row>
    <row r="200" spans="2:65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</row>
    <row r="201" spans="2:65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</row>
    <row r="202" spans="2:65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</row>
    <row r="203" spans="2:65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</row>
    <row r="204" spans="2:65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</row>
    <row r="205" spans="2:65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</row>
    <row r="206" spans="2:65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</row>
    <row r="207" spans="2:65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</row>
    <row r="208" spans="2:65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</row>
    <row r="209" spans="2:65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</row>
    <row r="210" spans="2:65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</row>
    <row r="211" spans="2:65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</row>
    <row r="212" spans="2:65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</row>
    <row r="213" spans="2:65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</row>
    <row r="214" spans="2:65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</row>
    <row r="215" spans="2:65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</row>
    <row r="216" spans="2:65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</row>
    <row r="217" spans="2:65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</row>
    <row r="218" spans="2:65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</row>
    <row r="219" spans="2:65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</row>
    <row r="220" spans="2:65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</row>
    <row r="221" spans="2:65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</row>
    <row r="222" spans="2:65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</row>
    <row r="223" spans="2:65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</row>
    <row r="224" spans="2:65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</row>
    <row r="225" spans="2:65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</row>
    <row r="226" spans="2:65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</row>
    <row r="227" spans="2:65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</row>
    <row r="228" spans="2:65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</row>
    <row r="229" spans="2:65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</row>
    <row r="230" spans="2:65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</row>
    <row r="231" spans="2:65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</row>
    <row r="232" spans="2:65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</row>
    <row r="233" spans="2:65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</row>
    <row r="234" spans="2:65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</row>
    <row r="235" spans="2:65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</row>
    <row r="236" spans="2:65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</row>
    <row r="237" spans="2:65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</row>
    <row r="238" spans="2:65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</row>
    <row r="239" spans="2:65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</row>
    <row r="240" spans="2:65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</row>
    <row r="241" spans="2:65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</row>
    <row r="242" spans="2:65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</row>
    <row r="243" spans="2:65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</row>
    <row r="244" spans="2:65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</row>
    <row r="245" spans="2:65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</row>
    <row r="246" spans="2:65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</row>
    <row r="247" spans="2:65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</row>
    <row r="248" spans="2:65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</row>
    <row r="249" spans="2:65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</row>
    <row r="250" spans="2:65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</row>
    <row r="251" spans="2:65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</row>
    <row r="252" spans="2:65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</row>
    <row r="253" spans="2:65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</row>
    <row r="254" spans="2:65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</row>
    <row r="255" spans="2:65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</row>
    <row r="256" spans="2:65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</row>
    <row r="257" spans="2:65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</row>
    <row r="258" spans="2:65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</row>
    <row r="259" spans="2:65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</row>
    <row r="260" spans="2:65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</row>
    <row r="261" spans="2:65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</row>
    <row r="262" spans="2:65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</row>
    <row r="263" spans="2:65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</row>
    <row r="264" spans="2:65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</row>
    <row r="265" spans="2:65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</row>
    <row r="266" spans="2:65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</row>
    <row r="267" spans="2:65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</row>
    <row r="268" spans="2:65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</row>
    <row r="269" spans="2:65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</row>
    <row r="270" spans="2:65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</row>
    <row r="271" spans="2:65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</row>
    <row r="272" spans="2:65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</row>
    <row r="273" spans="2:65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</row>
    <row r="274" spans="2:65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</row>
    <row r="275" spans="2:65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</row>
    <row r="276" spans="2:65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</row>
    <row r="277" spans="2:65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</row>
    <row r="278" spans="2:65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</row>
    <row r="279" spans="2:65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</row>
    <row r="280" spans="2:65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</row>
    <row r="281" spans="2:65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</row>
    <row r="282" spans="2:65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</row>
    <row r="283" spans="2:65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</row>
    <row r="284" spans="2:65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</row>
    <row r="285" spans="2:65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</row>
    <row r="286" spans="2:65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</row>
    <row r="287" spans="2:65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</row>
    <row r="288" spans="2:65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</row>
    <row r="289" spans="2:65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</row>
    <row r="290" spans="2:65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</row>
    <row r="291" spans="2:65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</row>
    <row r="292" spans="2:65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</row>
    <row r="293" spans="2:65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</row>
    <row r="294" spans="2:65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</row>
    <row r="295" spans="2:65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</row>
    <row r="296" spans="2:65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</row>
    <row r="297" spans="2:65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</row>
    <row r="298" spans="2:65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</row>
    <row r="299" spans="2:65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</row>
    <row r="300" spans="2:65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</row>
    <row r="301" spans="2:65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</row>
    <row r="302" spans="2:65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</row>
    <row r="303" spans="2:65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</row>
    <row r="304" spans="2:65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</row>
    <row r="305" spans="2:65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</row>
    <row r="306" spans="2:65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</row>
    <row r="307" spans="2:65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</row>
    <row r="308" spans="2:65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</row>
    <row r="309" spans="2:65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</row>
    <row r="310" spans="2:65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</row>
    <row r="311" spans="2:65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</row>
    <row r="312" spans="2:65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</row>
    <row r="313" spans="2:65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</row>
    <row r="314" spans="2:65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</row>
    <row r="315" spans="2:65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</row>
    <row r="316" spans="2:65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</row>
    <row r="317" spans="2:65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</row>
    <row r="318" spans="2:65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</row>
    <row r="319" spans="2:65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</row>
    <row r="320" spans="2:65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</row>
    <row r="321" spans="2:65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</row>
    <row r="322" spans="2:65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</row>
    <row r="323" spans="2:65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</row>
    <row r="324" spans="2:65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</row>
    <row r="325" spans="2:65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</row>
    <row r="326" spans="2:65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</row>
    <row r="327" spans="2:65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</row>
    <row r="328" spans="2:65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</row>
    <row r="329" spans="2:65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</row>
    <row r="330" spans="2:65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</row>
    <row r="331" spans="2:65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</row>
    <row r="332" spans="2:65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</row>
    <row r="333" spans="2:65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</row>
    <row r="334" spans="2:65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</row>
    <row r="335" spans="2:65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</row>
    <row r="336" spans="2:65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</row>
    <row r="337" spans="2:65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</row>
    <row r="338" spans="2:65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</row>
    <row r="339" spans="2:65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</row>
    <row r="340" spans="2:65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</row>
    <row r="341" spans="2:65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</row>
    <row r="342" spans="2:65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</row>
    <row r="343" spans="2:65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</row>
    <row r="344" spans="2:65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</row>
    <row r="345" spans="2:65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</row>
    <row r="346" spans="2:65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</row>
    <row r="347" spans="2:65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</row>
    <row r="348" spans="2:65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</row>
    <row r="349" spans="2:65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</row>
    <row r="350" spans="2:65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</row>
    <row r="351" spans="2:65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</row>
    <row r="352" spans="2:65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</row>
    <row r="353" spans="2:65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</row>
    <row r="354" spans="2:65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</row>
    <row r="355" spans="2:65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</row>
    <row r="356" spans="2:65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</row>
    <row r="357" spans="2:65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</row>
    <row r="358" spans="2:65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</row>
    <row r="359" spans="2:65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</row>
    <row r="360" spans="2:65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</row>
    <row r="361" spans="2:65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</row>
    <row r="362" spans="2:65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</row>
    <row r="363" spans="2:65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</row>
    <row r="364" spans="2:65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</row>
    <row r="365" spans="2:65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</row>
    <row r="366" spans="2:65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</row>
    <row r="367" spans="2:65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</row>
    <row r="368" spans="2:65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</row>
    <row r="369" spans="2:65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</row>
    <row r="370" spans="2:65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</row>
    <row r="371" spans="2:65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</row>
    <row r="372" spans="2:65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</row>
    <row r="373" spans="2:65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</row>
    <row r="374" spans="2:65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</row>
    <row r="375" spans="2:65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</row>
    <row r="376" spans="2:65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</row>
    <row r="377" spans="2:65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</row>
    <row r="378" spans="2:65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</row>
    <row r="379" spans="2:65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</row>
    <row r="380" spans="2:65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</row>
    <row r="381" spans="2:65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</row>
    <row r="382" spans="2:65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</row>
    <row r="383" spans="2:65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</row>
    <row r="384" spans="2:65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</row>
    <row r="385" spans="2:65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</row>
    <row r="386" spans="2:65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</row>
    <row r="387" spans="2:65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</row>
    <row r="388" spans="2:65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</row>
    <row r="389" spans="2:65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</row>
    <row r="390" spans="2:65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</row>
    <row r="391" spans="2:65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</row>
    <row r="392" spans="2:65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</row>
    <row r="393" spans="2:65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</row>
    <row r="394" spans="2:65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</row>
    <row r="395" spans="2:65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</row>
    <row r="396" spans="2:65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</row>
    <row r="397" spans="2:65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</row>
    <row r="398" spans="2:65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</row>
    <row r="399" spans="2:65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</row>
    <row r="400" spans="2:65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</row>
    <row r="401" spans="2:65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</row>
    <row r="402" spans="2:65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</row>
    <row r="403" spans="2:65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</row>
    <row r="404" spans="2:65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</row>
    <row r="405" spans="2:65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</row>
    <row r="406" spans="2:65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</row>
    <row r="407" spans="2:65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</row>
    <row r="408" spans="2:65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</row>
    <row r="409" spans="2:65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</row>
    <row r="410" spans="2:65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</row>
    <row r="411" spans="2:65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</row>
    <row r="412" spans="2:65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</row>
    <row r="413" spans="2:65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</row>
    <row r="414" spans="2:65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</row>
    <row r="415" spans="2:65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</row>
    <row r="416" spans="2:65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</row>
    <row r="417" spans="2:65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</row>
    <row r="418" spans="2:65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</row>
    <row r="419" spans="2:65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</row>
    <row r="420" spans="2:65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</row>
    <row r="421" spans="2:65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</row>
    <row r="422" spans="2:65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</row>
    <row r="423" spans="2:65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</row>
    <row r="424" spans="2:65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</row>
    <row r="425" spans="2:65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</row>
    <row r="426" spans="2:65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</row>
    <row r="427" spans="2:65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</row>
    <row r="428" spans="2:65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</row>
    <row r="429" spans="2:65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</row>
    <row r="430" spans="2:65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</row>
    <row r="431" spans="2:65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</row>
    <row r="432" spans="2:65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</row>
    <row r="433" spans="2:65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</row>
    <row r="434" spans="2:65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</row>
    <row r="435" spans="2:65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</row>
    <row r="436" spans="2:65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</row>
    <row r="437" spans="2:65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</row>
    <row r="438" spans="2:65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</row>
    <row r="439" spans="2:65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</row>
    <row r="440" spans="2:65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</row>
    <row r="441" spans="2:65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</row>
    <row r="442" spans="2:65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</row>
    <row r="443" spans="2:65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</row>
    <row r="444" spans="2:65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</row>
    <row r="445" spans="2:65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</row>
    <row r="446" spans="2:65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</row>
    <row r="447" spans="2:65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</row>
    <row r="448" spans="2:65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</row>
    <row r="449" spans="2:65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</row>
    <row r="450" spans="2:65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</row>
    <row r="451" spans="2:65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</row>
    <row r="452" spans="2:65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</row>
    <row r="453" spans="2:65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</row>
    <row r="454" spans="2:65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</row>
    <row r="455" spans="2:65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</row>
    <row r="456" spans="2:65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</row>
    <row r="457" spans="2:65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</row>
    <row r="458" spans="2:65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</row>
    <row r="459" spans="2:65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</row>
    <row r="460" spans="2:65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</row>
    <row r="461" spans="2:65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</row>
    <row r="462" spans="2:65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</row>
    <row r="463" spans="2:65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</row>
    <row r="464" spans="2:65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</row>
    <row r="465" spans="2:65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</row>
    <row r="466" spans="2:65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</row>
    <row r="467" spans="2:65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</row>
    <row r="468" spans="2:65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</row>
    <row r="469" spans="2:65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</row>
    <row r="470" spans="2:65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</row>
    <row r="471" spans="2:65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</row>
    <row r="472" spans="2:65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</row>
    <row r="473" spans="2:65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</row>
    <row r="474" spans="2:65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</row>
    <row r="475" spans="2:65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</row>
    <row r="476" spans="2:65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</row>
    <row r="477" spans="2:65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</row>
    <row r="478" spans="2:65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</row>
    <row r="479" spans="2:65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</row>
    <row r="480" spans="2:65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</row>
    <row r="481" spans="2:65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</row>
    <row r="482" spans="2:65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</row>
    <row r="483" spans="2:65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</row>
    <row r="484" spans="2:65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</row>
    <row r="485" spans="2:65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</row>
    <row r="486" spans="2:65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</row>
    <row r="487" spans="2:65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</row>
    <row r="488" spans="2:65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</row>
    <row r="489" spans="2:65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</row>
    <row r="490" spans="2:65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</row>
    <row r="491" spans="2:65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</row>
    <row r="492" spans="2:65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</row>
    <row r="493" spans="2:65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</row>
    <row r="494" spans="2:65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</row>
    <row r="495" spans="2:65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</row>
    <row r="496" spans="2:65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</row>
    <row r="497" spans="2:65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</row>
    <row r="498" spans="2:65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</row>
    <row r="499" spans="2:65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</row>
    <row r="500" spans="2:65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</row>
    <row r="501" spans="2:65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</row>
    <row r="502" spans="2:65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</row>
    <row r="503" spans="2:65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</row>
    <row r="504" spans="2:65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</row>
    <row r="505" spans="2:65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</row>
    <row r="506" spans="2:65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</row>
    <row r="507" spans="2:65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</row>
    <row r="508" spans="2:65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</row>
    <row r="509" spans="2:65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</row>
    <row r="510" spans="2:65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</row>
    <row r="511" spans="2:65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</row>
    <row r="512" spans="2:65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</row>
    <row r="513" spans="2:65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</row>
    <row r="514" spans="2:65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</row>
    <row r="515" spans="2:65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</row>
    <row r="516" spans="2:65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</row>
    <row r="517" spans="2:65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</row>
    <row r="518" spans="2:65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</row>
    <row r="519" spans="2:65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</row>
    <row r="520" spans="2:65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</row>
    <row r="521" spans="2:65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</row>
    <row r="522" spans="2:65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</row>
    <row r="523" spans="2:65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</row>
    <row r="524" spans="2:65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</row>
    <row r="525" spans="2:65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</row>
    <row r="526" spans="2:65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</row>
    <row r="527" spans="2:65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</row>
    <row r="528" spans="2:65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</row>
    <row r="529" spans="2:65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</row>
    <row r="530" spans="2:65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</row>
    <row r="531" spans="2:65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</row>
    <row r="532" spans="2:65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</row>
    <row r="533" spans="2:65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</row>
    <row r="534" spans="2:65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</row>
    <row r="535" spans="2:65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</row>
    <row r="536" spans="2:65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</row>
    <row r="537" spans="2:65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</row>
    <row r="538" spans="2:65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</row>
    <row r="539" spans="2:65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</row>
    <row r="540" spans="2:65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</row>
    <row r="541" spans="2:65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</row>
    <row r="542" spans="2:65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</row>
    <row r="543" spans="2:65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</row>
    <row r="544" spans="2:65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</row>
    <row r="545" spans="2:65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</row>
    <row r="546" spans="2:65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</row>
    <row r="547" spans="2:65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</row>
    <row r="548" spans="2:65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</row>
    <row r="549" spans="2:65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</row>
    <row r="550" spans="2:65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</row>
    <row r="551" spans="2:65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</row>
    <row r="552" spans="2:65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</row>
    <row r="553" spans="2:65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</row>
    <row r="554" spans="2:65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</row>
    <row r="555" spans="2:65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</row>
    <row r="556" spans="2:65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</row>
    <row r="557" spans="2:65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</row>
    <row r="558" spans="2:65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</row>
    <row r="559" spans="2:65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</row>
    <row r="560" spans="2:65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</row>
    <row r="561" spans="2:65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</row>
    <row r="562" spans="2:65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</row>
    <row r="563" spans="2:65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</row>
    <row r="564" spans="2:65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</row>
    <row r="565" spans="2:65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</row>
    <row r="566" spans="2:65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</row>
    <row r="567" spans="2:65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</row>
    <row r="568" spans="2:65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</row>
    <row r="569" spans="2:65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</row>
    <row r="570" spans="2:65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</row>
    <row r="571" spans="2:65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</row>
    <row r="572" spans="2:65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</row>
    <row r="573" spans="2:65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</row>
    <row r="574" spans="2:65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</row>
    <row r="575" spans="2:65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</row>
    <row r="576" spans="2:65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</row>
    <row r="577" spans="2:65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</row>
    <row r="578" spans="2:65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</row>
    <row r="579" spans="2:65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</row>
    <row r="580" spans="2:65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</row>
    <row r="581" spans="2:65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</row>
    <row r="582" spans="2:65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</row>
    <row r="583" spans="2:65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</row>
    <row r="584" spans="2:65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</row>
    <row r="585" spans="2:65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</row>
    <row r="586" spans="2:65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</row>
    <row r="587" spans="2:65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</row>
    <row r="588" spans="2:65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</row>
    <row r="589" spans="2:65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</row>
    <row r="590" spans="2:65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</row>
    <row r="591" spans="2:65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</row>
    <row r="592" spans="2:65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</row>
    <row r="593" spans="2:65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</row>
    <row r="594" spans="2:65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</row>
    <row r="595" spans="2:65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</row>
    <row r="596" spans="2:65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</row>
    <row r="597" spans="2:65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</row>
    <row r="598" spans="2:65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</row>
    <row r="599" spans="2:65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</row>
    <row r="600" spans="2:65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</row>
    <row r="601" spans="2:65" ht="12.7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</row>
    <row r="602" spans="2:65" ht="12.7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</row>
    <row r="603" spans="2:65" ht="12.7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</row>
    <row r="604" spans="2:65" ht="12.7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</row>
    <row r="605" spans="2:65" ht="12.7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</row>
    <row r="606" spans="2:65" ht="12.7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</row>
    <row r="607" spans="2:65" ht="12.7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</row>
    <row r="608" spans="2:65" ht="12.7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</row>
    <row r="609" spans="2:65" ht="12.7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</row>
    <row r="610" spans="2:65" ht="12.7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</row>
    <row r="611" spans="2:65" ht="12.7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</row>
    <row r="612" spans="2:65" ht="12.7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</row>
    <row r="613" spans="2:65" ht="12.7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</row>
    <row r="614" spans="2:65" ht="12.7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</row>
    <row r="615" spans="2:65" ht="12.7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</row>
    <row r="616" spans="2:65" ht="12.7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</row>
    <row r="617" spans="2:65" ht="12.7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</row>
    <row r="618" spans="2:65" ht="12.7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</row>
    <row r="619" spans="2:65" ht="12.7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</row>
    <row r="620" spans="2:65" ht="12.7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</row>
    <row r="621" spans="2:65" ht="12.7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</row>
    <row r="622" spans="2:65" ht="12.7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</row>
    <row r="623" spans="2:65" ht="12.7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</row>
    <row r="624" spans="2:65" ht="12.7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</row>
    <row r="625" spans="2:65" ht="12.7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</row>
    <row r="626" spans="2:65" ht="12.7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</row>
    <row r="627" spans="2:65" ht="12.7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</row>
    <row r="628" spans="2:65" ht="12.7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</row>
    <row r="629" spans="2:65" ht="12.7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</row>
    <row r="630" spans="2:65" ht="12.7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</row>
    <row r="631" spans="2:65" ht="12.7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</row>
    <row r="632" spans="2:65" ht="12.7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</row>
    <row r="633" spans="2:65" ht="12.7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</row>
    <row r="634" spans="2:65" ht="12.7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</row>
    <row r="635" spans="2:65" ht="12.7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</row>
    <row r="636" spans="2:65" ht="12.7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</row>
    <row r="637" spans="2:65" ht="12.7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</row>
    <row r="638" spans="2:65" ht="12.7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</row>
    <row r="639" spans="2:65" ht="12.7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</row>
    <row r="640" spans="2:65" ht="12.7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</row>
    <row r="641" spans="2:65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</row>
    <row r="642" spans="2:65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</row>
    <row r="643" spans="2:65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</row>
    <row r="644" spans="2:65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</row>
    <row r="645" spans="2:65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</row>
    <row r="646" spans="2:65" ht="12.7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</row>
    <row r="647" spans="2:65" ht="12.7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</row>
    <row r="648" spans="2:65" ht="12.7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</row>
    <row r="649" spans="2:65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</row>
    <row r="650" spans="2:65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</row>
    <row r="651" spans="2:65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</row>
    <row r="652" spans="2:65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</row>
    <row r="653" spans="2:65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</row>
    <row r="654" spans="2:65" ht="12.7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</row>
    <row r="655" spans="2:65" ht="12.7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</row>
    <row r="656" spans="2:65" ht="12.7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</row>
    <row r="657" spans="2:65" ht="12.7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</row>
    <row r="658" spans="2:65" ht="12.7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</row>
    <row r="659" spans="2:65" ht="12.7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</row>
    <row r="660" spans="2:65" ht="12.7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</row>
    <row r="661" spans="2:65" ht="12.7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</row>
    <row r="662" spans="2:65" ht="12.7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</row>
    <row r="663" spans="2:65" ht="12.7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</row>
    <row r="664" spans="2:65" ht="12.7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</row>
    <row r="665" spans="2:65" ht="12.7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</row>
    <row r="666" spans="2:65" ht="12.7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</row>
    <row r="667" spans="2:65" ht="12.7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</row>
    <row r="668" spans="2:65" ht="12.7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</row>
    <row r="669" spans="2:65" ht="12.7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</row>
    <row r="670" spans="2:65" ht="12.7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</row>
    <row r="671" spans="2:65" ht="12.7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</row>
    <row r="672" spans="2:65" ht="12.7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</row>
    <row r="673" spans="2:65" ht="12.7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</row>
    <row r="674" spans="2:65" ht="12.7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</row>
    <row r="675" spans="2:65" ht="12.7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</row>
    <row r="676" spans="2:65" ht="12.7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</row>
    <row r="677" spans="2:65" ht="12.7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</row>
    <row r="678" spans="2:65" ht="12.7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</row>
    <row r="679" spans="2:65" ht="12.7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</row>
    <row r="680" spans="2:65" ht="12.7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</row>
    <row r="681" spans="2:65" ht="12.7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</row>
    <row r="682" spans="2:65" ht="12.7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</row>
    <row r="683" spans="2:65" ht="12.7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</row>
    <row r="684" spans="2:65" ht="12.7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</row>
    <row r="685" spans="2:65" ht="12.7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</row>
    <row r="686" spans="2:65" ht="12.7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</row>
    <row r="687" spans="2:65" ht="12.7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</row>
    <row r="688" spans="2:65" ht="12.7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</row>
    <row r="689" spans="2:65" ht="12.7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</row>
    <row r="690" spans="2:65" ht="12.7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</row>
    <row r="691" spans="2:65" ht="12.7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</row>
    <row r="692" spans="2:65" ht="12.7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</row>
    <row r="693" spans="2:65" ht="12.7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</row>
    <row r="694" spans="2:65" ht="12.7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</row>
    <row r="695" spans="2:65" ht="12.7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</row>
    <row r="696" spans="2:65" ht="12.7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</row>
    <row r="697" spans="2:65" ht="12.7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</row>
    <row r="698" spans="2:65" ht="12.7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</row>
    <row r="699" spans="2:65" ht="12.7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</row>
    <row r="700" spans="2:65" ht="12.7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</row>
    <row r="701" spans="2:65" ht="12.7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</row>
    <row r="702" spans="2:65" ht="12.7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</row>
    <row r="703" spans="2:65" ht="12.7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</row>
    <row r="704" spans="2:65" ht="12.7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</row>
    <row r="705" spans="2:65" ht="12.7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</row>
    <row r="706" spans="2:65" ht="12.7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</row>
    <row r="707" spans="2:65" ht="12.7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</row>
    <row r="708" spans="2:65" ht="12.7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</row>
    <row r="709" spans="2:65" ht="12.7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</row>
    <row r="710" spans="2:65" ht="12.7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</row>
    <row r="711" spans="2:65" ht="12.7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</row>
    <row r="712" spans="2:65" ht="12.7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</row>
    <row r="713" spans="2:65" ht="12.7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</row>
    <row r="714" spans="2:65" ht="12.7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</row>
    <row r="715" spans="2:65" ht="12.7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</row>
    <row r="716" spans="2:65" ht="12.7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</row>
    <row r="717" spans="2:65" ht="12.7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</row>
    <row r="718" spans="2:65" ht="12.7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</row>
    <row r="719" spans="2:65" ht="12.7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</row>
    <row r="720" spans="2:65" ht="12.7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</row>
    <row r="721" spans="2:65" ht="12.7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</row>
    <row r="722" spans="2:65" ht="12.7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</row>
    <row r="723" spans="2:65" ht="12.7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</row>
    <row r="724" spans="2:65" ht="12.7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</row>
    <row r="725" spans="2:65" ht="12.7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</row>
    <row r="726" spans="2:65" ht="12.7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</row>
    <row r="727" spans="2:65" ht="12.7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</row>
    <row r="728" spans="2:65" ht="12.7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</row>
    <row r="729" spans="2:65" ht="12.7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</row>
    <row r="730" spans="2:65" ht="12.7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</row>
    <row r="731" spans="2:65" ht="12.7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</row>
    <row r="732" spans="2:65" ht="12.7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</row>
    <row r="733" spans="2:65" ht="12.7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</row>
    <row r="734" spans="2:65" ht="12.7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</row>
    <row r="735" spans="2:65" ht="12.7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</row>
    <row r="736" spans="2:65" ht="12.7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</row>
    <row r="737" spans="2:65" ht="12.7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</row>
    <row r="738" spans="2:65" ht="12.7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</row>
    <row r="739" spans="2:65" ht="12.7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</row>
    <row r="740" spans="2:65" ht="12.7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</row>
    <row r="741" spans="2:65" ht="12.7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</row>
    <row r="742" spans="2:65" ht="12.7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</row>
    <row r="743" spans="2:65" ht="12.7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</row>
    <row r="744" spans="2:65" ht="12.7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</row>
    <row r="745" spans="2:65" ht="12.7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</row>
    <row r="746" spans="2:65" ht="12.7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</row>
    <row r="747" spans="2:65" ht="12.7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</row>
    <row r="748" spans="2:65" ht="12.7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</row>
    <row r="749" spans="2:65" ht="12.7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</row>
    <row r="750" spans="2:65" ht="12.7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</row>
    <row r="751" spans="2:65" ht="12.7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</row>
    <row r="752" spans="2:65" ht="12.7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</row>
    <row r="753" spans="2:65" ht="12.7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</row>
    <row r="754" spans="2:65" ht="12.7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</row>
    <row r="755" spans="2:65" ht="12.7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</row>
    <row r="756" spans="2:65" ht="12.7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</row>
    <row r="757" spans="2:65" ht="12.7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</row>
    <row r="758" spans="2:65" ht="12.7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</row>
    <row r="759" spans="2:65" ht="12.7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</row>
    <row r="760" spans="2:65" ht="12.7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</row>
    <row r="761" spans="2:65" ht="12.7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</row>
    <row r="762" spans="2:65" ht="12.7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</row>
    <row r="763" spans="2:65" ht="12.7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</row>
    <row r="764" spans="2:65" ht="12.7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</row>
    <row r="765" spans="2:65" ht="12.7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</row>
    <row r="766" spans="2:65" ht="12.7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</row>
    <row r="767" spans="2:65" ht="12.7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</row>
    <row r="768" spans="2:65" ht="12.7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</row>
    <row r="769" spans="2:65" ht="12.7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</row>
    <row r="770" spans="2:65" ht="12.7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</row>
    <row r="771" spans="2:65" ht="12.7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</row>
    <row r="772" spans="2:65" ht="12.7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</row>
    <row r="773" spans="2:65" ht="12.7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</row>
    <row r="774" spans="2:65" ht="12.7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</row>
    <row r="775" spans="2:65" ht="12.7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</row>
    <row r="776" spans="2:65" ht="12.7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</row>
    <row r="777" spans="2:65" ht="12.7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</row>
    <row r="778" spans="2:65" ht="12.7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</row>
    <row r="779" spans="2:65" ht="12.7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</row>
    <row r="780" spans="2:65" ht="12.7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</row>
    <row r="781" spans="2:65" ht="12.7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</row>
    <row r="782" spans="2:65" ht="12.7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</row>
    <row r="783" spans="2:65" ht="12.7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</row>
    <row r="784" spans="2:65" ht="12.7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</row>
    <row r="785" spans="2:65" ht="12.7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</row>
    <row r="786" spans="2:65" ht="12.7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</row>
    <row r="787" spans="2:65" ht="12.7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</row>
    <row r="788" spans="2:65" ht="12.7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</row>
    <row r="789" spans="2:65" ht="12.7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</row>
    <row r="790" spans="2:65" ht="12.7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</row>
    <row r="791" spans="2:65" ht="12.7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</row>
    <row r="792" spans="2:65" ht="12.7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</row>
    <row r="793" spans="2:65" ht="12.7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</row>
    <row r="794" spans="2:65" ht="12.7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</row>
    <row r="795" spans="2:65" ht="12.7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</row>
    <row r="796" spans="2:65" ht="12.7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</row>
    <row r="797" spans="2:65" ht="12.7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</row>
    <row r="798" spans="2:65" ht="12.7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</row>
    <row r="799" spans="2:65" ht="12.7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</row>
    <row r="800" spans="2:65" ht="12.7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</row>
    <row r="801" spans="2:65" ht="12.7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</row>
    <row r="802" spans="2:65" ht="12.7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</row>
    <row r="803" spans="2:65" ht="12.7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</row>
    <row r="804" spans="2:65" ht="12.7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</row>
    <row r="805" spans="2:65" ht="12.7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</row>
    <row r="806" spans="2:65" ht="12.7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</row>
    <row r="807" spans="2:65" ht="12.7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</row>
    <row r="808" spans="2:65" ht="12.7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</row>
    <row r="809" spans="2:65" ht="12.7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</row>
    <row r="810" spans="2:65" ht="12.7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</row>
    <row r="811" spans="2:65" ht="12.7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</row>
    <row r="812" spans="2:65" ht="12.7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</row>
    <row r="813" spans="2:65" ht="12.7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</row>
    <row r="814" spans="2:65" ht="12.7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</row>
    <row r="815" spans="2:65" ht="12.7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</row>
    <row r="816" spans="2:65" ht="12.7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</row>
    <row r="817" spans="2:65" ht="12.7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</row>
    <row r="818" spans="2:65" ht="12.7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</row>
    <row r="819" spans="2:65" ht="12.7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</row>
    <row r="820" spans="2:65" ht="12.7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</row>
    <row r="821" spans="2:65" ht="12.7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</row>
    <row r="822" spans="2:65" ht="12.7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</row>
    <row r="823" spans="2:65" ht="12.7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</row>
    <row r="824" spans="2:65" ht="12.7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</row>
    <row r="825" spans="2:65" ht="12.7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</row>
    <row r="826" spans="2:65" ht="12.7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</row>
    <row r="827" spans="2:65" ht="12.7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</row>
    <row r="828" spans="2:65" ht="12.7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</row>
    <row r="829" spans="2:65" ht="12.7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</row>
    <row r="830" spans="2:65" ht="12.7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</row>
    <row r="831" spans="2:65" ht="12.7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</row>
    <row r="832" spans="2:65" ht="12.7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</row>
    <row r="833" spans="2:65" ht="12.7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</row>
    <row r="834" spans="2:65" ht="12.7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</row>
    <row r="835" spans="2:65" ht="12.7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</row>
    <row r="836" spans="2:65" ht="12.7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</row>
    <row r="837" spans="2:65" ht="12.7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</row>
    <row r="838" spans="2:65" ht="12.7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</row>
    <row r="839" spans="2:65" ht="12.7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</row>
    <row r="840" spans="2:65" ht="12.7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</row>
    <row r="841" spans="2:65" ht="12.7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</row>
    <row r="842" spans="2:65" ht="12.7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</row>
    <row r="843" spans="2:65" ht="12.7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</row>
    <row r="844" spans="2:65" ht="12.7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</row>
    <row r="845" spans="2:65" ht="12.7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</row>
    <row r="846" spans="2:65" ht="12.7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</row>
    <row r="847" spans="2:65" ht="12.7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</row>
    <row r="848" spans="2:65" ht="12.7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</row>
    <row r="849" spans="2:65" ht="12.7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</row>
    <row r="850" spans="2:65" ht="12.7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</row>
    <row r="851" spans="2:65" ht="12.7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</row>
    <row r="852" spans="2:65" ht="12.7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</row>
    <row r="853" spans="2:65" ht="12.7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</row>
    <row r="854" spans="2:65" ht="12.7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</row>
    <row r="855" spans="2:65" ht="12.7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</row>
    <row r="856" spans="2:65" ht="12.7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</row>
    <row r="857" spans="2:65" ht="12.7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</row>
    <row r="858" spans="2:65" ht="12.7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</row>
    <row r="859" spans="2:65" ht="12.7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</row>
    <row r="860" spans="2:65" ht="12.7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</row>
    <row r="861" spans="2:65" ht="12.7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</row>
    <row r="862" spans="2:65" ht="12.7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</row>
    <row r="863" spans="2:65" ht="12.7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</row>
    <row r="864" spans="2:65" ht="12.7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</row>
    <row r="865" spans="2:65" ht="12.7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</row>
    <row r="866" spans="2:65" ht="12.7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</row>
    <row r="867" spans="2:65" ht="12.7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</row>
    <row r="868" spans="2:65" ht="12.7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</row>
    <row r="869" spans="2:65" ht="12.7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</row>
    <row r="870" spans="2:65" ht="12.7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</row>
    <row r="871" spans="2:65" ht="12.7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</row>
    <row r="872" spans="2:65" ht="12.7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</row>
    <row r="873" spans="2:65" ht="12.7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</row>
    <row r="874" spans="2:65" ht="12.7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</row>
    <row r="875" spans="2:65" ht="12.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</row>
    <row r="876" spans="2:65" ht="12.7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</row>
    <row r="877" spans="2:65" ht="12.7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</row>
    <row r="878" spans="2:65" ht="12.7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</row>
    <row r="879" spans="2:65" ht="12.7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</row>
    <row r="880" spans="2:65" ht="12.7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</row>
    <row r="881" spans="2:65" ht="12.7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</row>
    <row r="882" spans="2:65" ht="12.7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</row>
    <row r="883" spans="2:65" ht="12.7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</row>
    <row r="884" spans="2:65" ht="12.7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</row>
    <row r="885" spans="2:65" ht="12.7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</row>
    <row r="886" spans="2:65" ht="12.7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</row>
    <row r="887" spans="2:65" ht="12.7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</row>
    <row r="888" spans="2:65" ht="12.7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</row>
    <row r="889" spans="2:65" ht="12.7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</row>
    <row r="890" spans="2:65" ht="12.7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</row>
    <row r="891" spans="2:65" ht="12.7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</row>
    <row r="892" spans="2:65" ht="12.7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</row>
    <row r="893" spans="2:65" ht="12.7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</row>
    <row r="894" spans="2:65" ht="12.7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</row>
    <row r="895" spans="2:65" ht="12.7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</row>
    <row r="896" spans="2:65" ht="12.7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</row>
    <row r="897" spans="2:65" ht="12.7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</row>
    <row r="898" spans="2:65" ht="12.7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</row>
    <row r="899" spans="2:65" ht="12.7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</row>
    <row r="900" spans="2:65" ht="12.7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</row>
    <row r="901" spans="2:65" ht="12.7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</row>
    <row r="902" spans="2:65" ht="12.7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</row>
    <row r="903" spans="2:65" ht="12.7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</row>
    <row r="904" spans="2:65" ht="12.7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</row>
    <row r="905" spans="2:65" ht="12.7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</row>
    <row r="906" spans="2:65" ht="12.7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</row>
    <row r="907" spans="2:65" ht="12.7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</row>
    <row r="908" spans="2:65" ht="12.7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</row>
    <row r="909" spans="2:65" ht="12.7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</row>
    <row r="910" spans="2:65" ht="12.7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</row>
    <row r="911" spans="2:65" ht="12.7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</row>
    <row r="912" spans="2:65" ht="12.7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</row>
    <row r="913" spans="2:65" ht="12.7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</row>
    <row r="914" spans="2:65" ht="12.7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</row>
    <row r="915" spans="2:65" ht="12.7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</row>
    <row r="916" spans="2:65" ht="12.7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</row>
    <row r="917" spans="2:65" ht="12.7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</row>
    <row r="918" spans="2:65" ht="12.7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</row>
    <row r="919" spans="2:65" ht="12.7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</row>
    <row r="920" spans="2:65" ht="12.7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</row>
    <row r="921" spans="2:65" ht="12.7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</row>
    <row r="922" spans="2:65" ht="12.7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</row>
    <row r="923" spans="2:65" ht="12.7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</row>
    <row r="924" spans="2:65" ht="12.7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</row>
    <row r="925" spans="2:65" ht="12.7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</row>
    <row r="926" spans="2:65" ht="12.7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</row>
    <row r="927" spans="2:65" ht="12.7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</row>
    <row r="928" spans="2:65" ht="12.7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</row>
    <row r="929" spans="2:65" ht="12.7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</row>
    <row r="930" spans="2:65" ht="12.7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</row>
    <row r="931" spans="2:65" ht="12.7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</row>
    <row r="932" spans="2:65" ht="12.7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</row>
    <row r="933" spans="2:65" ht="12.7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</row>
    <row r="934" spans="2:65" ht="12.7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</row>
    <row r="935" spans="2:65" ht="12.7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</row>
    <row r="936" spans="2:65" ht="12.7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</row>
    <row r="937" spans="2:65" ht="12.7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</row>
    <row r="938" spans="2:65" ht="12.7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</row>
    <row r="939" spans="2:65" ht="12.7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</row>
    <row r="940" spans="2:65" ht="12.7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</row>
    <row r="941" spans="2:65" ht="12.7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</row>
    <row r="942" spans="2:65" ht="12.7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</row>
    <row r="943" spans="2:65" ht="12.7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</row>
    <row r="944" spans="2:65" ht="12.7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</row>
    <row r="945" spans="2:65" ht="12.7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</row>
    <row r="946" spans="2:65" ht="12.7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</row>
    <row r="947" spans="2:65" ht="12.7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</row>
    <row r="948" spans="2:65" ht="12.7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</row>
    <row r="949" spans="2:65" ht="12.7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</row>
    <row r="950" spans="2:65" ht="12.7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</row>
    <row r="951" spans="2:65" ht="12.7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</row>
    <row r="952" spans="2:65" ht="12.7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</row>
    <row r="953" spans="2:65" ht="12.7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</row>
    <row r="954" spans="2:65" ht="12.7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</row>
    <row r="955" spans="2:65" ht="12.7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</row>
    <row r="956" spans="2:65" ht="12.7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</row>
    <row r="957" spans="2:65" ht="12.7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</row>
    <row r="958" spans="2:65" ht="12.7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</row>
    <row r="959" spans="2:65" ht="12.7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</row>
    <row r="960" spans="2:65" ht="12.7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</row>
    <row r="961" spans="2:65" ht="12.7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</row>
    <row r="962" spans="2:65" ht="12.7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</row>
    <row r="963" spans="2:65" ht="12.7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</row>
    <row r="964" spans="2:65" ht="12.7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</row>
    <row r="965" spans="2:65" ht="12.7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</row>
    <row r="966" spans="2:65" ht="12.7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</row>
    <row r="967" spans="2:65" ht="12.7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</row>
    <row r="968" spans="2:65" ht="12.7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</row>
    <row r="969" spans="2:65" ht="12.7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</row>
    <row r="970" spans="2:65" ht="12.7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</row>
    <row r="971" spans="2:65" ht="12.7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</row>
    <row r="972" spans="2:65" ht="12.7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</row>
    <row r="973" spans="2:65" ht="12.7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</row>
    <row r="974" spans="2:65" ht="12.7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</row>
    <row r="975" spans="2:65" ht="12.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</row>
    <row r="976" spans="2:65" ht="12.7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</row>
    <row r="977" spans="2:65" ht="12.7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</row>
    <row r="978" spans="2:65" ht="12.7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</row>
    <row r="979" spans="2:65" ht="12.7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</row>
    <row r="980" spans="2:65" ht="12.7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</row>
    <row r="981" spans="2:65" ht="12.7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</row>
    <row r="982" spans="2:65" ht="12.7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</row>
    <row r="983" spans="2:65" ht="12.7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</row>
    <row r="984" spans="2:65" ht="12.7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</row>
    <row r="985" spans="2:65" ht="12.7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</row>
    <row r="986" spans="2:65" ht="12.7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</row>
    <row r="987" spans="2:65" ht="12.7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</row>
    <row r="988" spans="2:65" ht="12.7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</row>
    <row r="989" spans="2:65" ht="12.7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</row>
    <row r="990" spans="2:65" ht="12.7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</row>
    <row r="991" spans="2:65" ht="12.7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</row>
    <row r="992" spans="2:65" ht="12.7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</row>
    <row r="993" spans="2:65" ht="12.7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</row>
    <row r="994" spans="2:65" ht="12.7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</row>
    <row r="995" spans="2:65" ht="12.7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</row>
    <row r="996" spans="2:65" ht="12.7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</row>
    <row r="997" spans="2:65" ht="12.7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</row>
    <row r="998" spans="2:65" ht="12.7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</row>
    <row r="999" spans="2:65" ht="12.7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</row>
    <row r="1000" spans="2:65" ht="12.7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</row>
    <row r="1001" spans="2:65" ht="12.7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</row>
    <row r="1002" spans="2:65" ht="12.7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</row>
    <row r="1003" spans="2:65" ht="12.7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</row>
    <row r="1004" spans="2:65" ht="12.7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</row>
    <row r="1005" spans="2:65" ht="12.7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</row>
    <row r="1006" spans="2:65" ht="12.7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</row>
    <row r="1007" spans="2:65" ht="12.7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</row>
    <row r="1008" spans="2:65" ht="12.7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</row>
    <row r="1009" spans="2:65" ht="12.7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</row>
    <row r="1010" spans="2:65" ht="12.7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</row>
    <row r="1011" spans="2:65" ht="12.7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</row>
    <row r="1012" spans="2:65" ht="12.7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</row>
    <row r="1013" spans="2:65" ht="12.7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</row>
    <row r="1014" spans="2:65" ht="12.7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</row>
    <row r="1015" spans="2:65" ht="12.7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</row>
    <row r="1016" spans="2:65" ht="12.7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</row>
    <row r="1017" spans="2:65" ht="12.7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</row>
    <row r="1018" spans="2:65" ht="12.7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</row>
    <row r="1019" spans="2:65" ht="12.7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</row>
    <row r="1020" spans="2:65" ht="12.7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</row>
    <row r="1021" spans="2:65" ht="12.7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</row>
    <row r="1022" spans="2:65" ht="12.7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</row>
    <row r="1023" spans="2:65" ht="12.7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</row>
    <row r="1024" spans="2:65" ht="12.7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</row>
    <row r="1025" spans="2:65" ht="12.7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</row>
    <row r="1026" spans="2:65" ht="12.7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</row>
    <row r="1027" spans="2:65" ht="12.7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</row>
    <row r="1028" spans="2:65" ht="12.7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</row>
    <row r="1029" spans="2:65" ht="12.7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</row>
    <row r="1030" spans="2:65" ht="12.7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</row>
    <row r="1031" spans="2:65" ht="12.7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</row>
    <row r="1032" spans="2:65" ht="12.7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</row>
    <row r="1033" spans="2:65" ht="12.7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</row>
    <row r="1034" spans="2:65" ht="12.7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</row>
    <row r="1035" spans="2:65" ht="12.7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</row>
    <row r="1036" spans="2:65" ht="12.7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</row>
    <row r="1037" spans="2:65" ht="12.7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</row>
    <row r="1038" spans="2:65" ht="12.7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</row>
    <row r="1039" spans="2:65" ht="12.7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</row>
    <row r="1040" spans="2:65" ht="12.7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</row>
    <row r="1041" spans="2:65" ht="12.7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</row>
    <row r="1042" spans="2:65" ht="12.7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</row>
    <row r="1043" spans="2:65" ht="12.7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</row>
    <row r="1044" spans="2:65" ht="12.7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</row>
    <row r="1045" spans="2:65" ht="12.7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</row>
    <row r="1046" spans="2:65" ht="12.7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</row>
    <row r="1047" spans="2:65" ht="12.7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</row>
    <row r="1048" spans="2:65" ht="12.7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</row>
    <row r="1049" spans="2:65" ht="12.7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</row>
    <row r="1050" spans="2:65" ht="12.7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</row>
    <row r="1051" spans="2:65" ht="12.7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</row>
    <row r="1052" spans="2:65" ht="12.7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</row>
    <row r="1053" spans="2:65" ht="12.7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</row>
    <row r="1054" spans="2:65" ht="12.7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</row>
    <row r="1055" spans="2:65" ht="12.7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</row>
    <row r="1056" spans="2:65" ht="12.7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</row>
    <row r="1057" spans="2:65" ht="12.7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</row>
    <row r="1058" spans="2:65" ht="12.7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</row>
    <row r="1059" spans="2:65" ht="12.7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</row>
    <row r="1060" spans="2:65" ht="12.7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</row>
    <row r="1061" spans="2:65" ht="12.7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</row>
    <row r="1062" spans="2:65" ht="12.7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</row>
    <row r="1063" spans="2:65" ht="12.7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</row>
    <row r="1064" spans="2:65" ht="12.7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</row>
    <row r="1065" spans="2:65" ht="12.7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</row>
    <row r="1066" spans="2:65" ht="12.7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</row>
    <row r="1067" spans="2:65" ht="12.7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</row>
    <row r="1068" spans="2:65" ht="12.7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</row>
    <row r="1069" spans="2:65" ht="12.7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</row>
    <row r="1070" spans="2:65" ht="12.7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</row>
    <row r="1071" spans="2:65" ht="12.7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</row>
    <row r="1072" spans="2:65" ht="12.7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</row>
    <row r="1073" spans="2:65" ht="12.7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</row>
    <row r="1074" spans="2:65" ht="12.7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</row>
    <row r="1075" spans="2:65" ht="12.7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</row>
    <row r="1076" spans="2:65" ht="12.7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</row>
    <row r="1077" spans="2:65" ht="12.7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</row>
    <row r="1078" spans="2:65" ht="12.7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</row>
    <row r="1079" spans="2:65" ht="12.7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</row>
    <row r="1080" spans="2:65" ht="12.7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</row>
    <row r="1081" spans="2:65" ht="12.7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</row>
    <row r="1082" spans="2:65" ht="12.7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</row>
    <row r="1083" spans="2:65" ht="12.7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</row>
    <row r="1084" spans="2:65" ht="12.7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</row>
    <row r="1085" spans="2:65" ht="12.7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</row>
    <row r="1086" spans="2:65" ht="12.7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</row>
    <row r="1087" spans="2:65" ht="12.7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</row>
    <row r="1088" spans="2:65" ht="12.7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</row>
    <row r="1089" spans="2:65" ht="12.7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</row>
    <row r="1090" spans="2:65" ht="12.7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</row>
    <row r="1091" spans="2:65" ht="12.7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</row>
    <row r="1092" spans="2:65" ht="12.7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</row>
    <row r="1093" spans="2:65" ht="12.7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</row>
    <row r="1094" spans="2:65" ht="12.7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</row>
    <row r="1095" spans="2:65" ht="12.7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</row>
    <row r="1096" spans="2:65" ht="12.7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</row>
    <row r="1097" spans="2:65" ht="12.7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</row>
    <row r="1098" spans="2:65" ht="12.7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</row>
    <row r="1099" spans="2:65" ht="12.7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</row>
    <row r="1100" spans="2:65" ht="12.7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</row>
    <row r="1101" spans="2:65" ht="12.7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</row>
    <row r="1102" spans="2:65" ht="12.7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</row>
    <row r="1103" spans="2:65" ht="12.7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</row>
    <row r="1104" spans="2:65" ht="12.7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</row>
    <row r="1105" spans="2:65" ht="12.7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</row>
    <row r="1106" spans="2:65" ht="12.7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</row>
    <row r="1107" spans="2:65" ht="12.7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</row>
    <row r="1108" spans="2:65" ht="12.7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</row>
    <row r="1109" spans="2:65" ht="12.7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</row>
    <row r="1110" spans="2:65" ht="12.7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</row>
    <row r="1111" spans="2:65" ht="12.7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</row>
    <row r="1112" spans="2:65" ht="12.7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</row>
    <row r="1113" spans="2:65" ht="12.7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</row>
    <row r="1114" spans="2:65" ht="12.7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</row>
    <row r="1115" spans="2:65" ht="12.7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</row>
    <row r="1116" spans="2:65" ht="12.7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</row>
    <row r="1117" spans="2:65" ht="12.7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</row>
    <row r="1118" spans="2:65" ht="12.7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</row>
    <row r="1119" spans="2:65" ht="12.7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</row>
    <row r="1120" spans="2:65" ht="12.7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</row>
    <row r="1121" spans="2:65" ht="12.7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</row>
    <row r="1122" spans="2:65" ht="12.7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</row>
    <row r="1123" spans="2:65" ht="12.7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</row>
    <row r="1124" spans="2:65" ht="12.7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</row>
    <row r="1125" spans="2:65" ht="12.7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</row>
    <row r="1126" spans="2:65" ht="12.7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</row>
    <row r="1127" spans="2:65" ht="12.7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</row>
    <row r="1128" spans="2:65" ht="12.7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</row>
    <row r="1129" spans="2:65" ht="12.7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</row>
    <row r="1130" spans="2:65" ht="12.7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</row>
    <row r="1131" spans="2:65" ht="12.7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</row>
    <row r="1132" spans="2:65" ht="12.7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</row>
    <row r="1133" spans="2:65" ht="12.7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</row>
    <row r="1134" spans="2:65" ht="12.7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</row>
    <row r="1135" spans="2:65" ht="12.7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</row>
    <row r="1136" spans="2:65" ht="12.7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</row>
    <row r="1137" spans="2:65" ht="12.7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</row>
    <row r="1138" spans="2:65" ht="12.7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</row>
    <row r="1139" spans="2:65" ht="12.7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</row>
    <row r="1140" spans="2:65" ht="12.7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</row>
    <row r="1141" spans="2:65" ht="12.7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</row>
    <row r="1142" spans="2:65" ht="12.7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</row>
    <row r="1143" spans="2:65" ht="12.7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</row>
    <row r="1144" spans="2:65" ht="12.7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</row>
    <row r="1145" spans="2:65" ht="12.7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</row>
    <row r="1146" spans="2:65" ht="12.7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</row>
    <row r="1147" spans="2:65" ht="12.7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</row>
    <row r="1148" spans="2:65" ht="12.7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</row>
    <row r="1149" spans="2:65" ht="12.7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</row>
    <row r="1150" spans="2:65" ht="12.7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</row>
    <row r="1151" spans="2:65" ht="12.7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</row>
    <row r="1152" spans="2:65" ht="12.7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</row>
    <row r="1153" spans="2:65" ht="12.7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</row>
    <row r="1154" spans="2:65" ht="12.7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</row>
    <row r="1155" spans="2:65" ht="12.7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</row>
    <row r="1156" spans="2:65" ht="12.7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</row>
    <row r="1157" spans="2:65" ht="12.7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</row>
    <row r="1158" spans="2:65" ht="12.7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</row>
    <row r="1159" spans="2:65" ht="12.7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</row>
    <row r="1160" spans="2:65" ht="12.7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</row>
    <row r="1161" spans="2:65" ht="12.7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</row>
    <row r="1162" spans="2:65" ht="12.7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</row>
    <row r="1163" spans="2:65" ht="12.7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</row>
    <row r="1164" spans="2:65" ht="12.7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</row>
    <row r="1165" spans="2:65" ht="12.7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</row>
    <row r="1166" spans="2:65" ht="12.7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</row>
    <row r="1167" spans="2:65" ht="12.7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</row>
    <row r="1168" spans="2:65" ht="12.7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</row>
    <row r="1169" spans="2:65" ht="12.7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1"/>
    </row>
    <row r="1170" spans="2:65" ht="12.7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</row>
    <row r="1171" spans="2:65" ht="12.7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</row>
    <row r="1172" spans="2:65" ht="12.7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1"/>
    </row>
    <row r="1173" spans="2:65" ht="12.7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</row>
    <row r="1174" spans="2:65" ht="12.7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1"/>
    </row>
    <row r="1175" spans="2:65" ht="12.7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</row>
    <row r="1176" spans="2:65" ht="12.7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</row>
    <row r="1177" spans="2:65" ht="12.7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1"/>
    </row>
    <row r="1178" spans="2:65" ht="12.7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1"/>
    </row>
    <row r="1179" spans="2:65" ht="12.7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1"/>
    </row>
    <row r="1180" spans="2:65" ht="12.7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</row>
    <row r="1181" spans="2:65" ht="12.7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1"/>
    </row>
    <row r="1182" spans="2:65" ht="12.7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</row>
    <row r="1183" spans="2:65" ht="12.7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</row>
    <row r="1184" spans="2:65" ht="12.7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</row>
    <row r="1185" spans="2:65" ht="12.7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</row>
    <row r="1186" spans="2:65" ht="12.7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</row>
    <row r="1187" spans="2:65" ht="12.7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</row>
    <row r="1188" spans="2:65" ht="12.7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</row>
    <row r="1189" spans="2:65" ht="12.7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</row>
    <row r="1190" spans="2:65" ht="12.7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</row>
    <row r="1191" spans="2:65" ht="12.7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</row>
    <row r="1192" spans="2:65" ht="12.7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</row>
    <row r="1193" spans="2:65" ht="12.7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</row>
    <row r="1194" spans="2:65" ht="12.7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</row>
    <row r="1195" spans="2:65" ht="12.7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</row>
    <row r="1196" spans="2:65" ht="12.7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</row>
    <row r="1197" spans="2:65" ht="12.7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</row>
    <row r="1198" spans="2:65" ht="12.7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</row>
    <row r="1199" spans="2:65" ht="12.7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</row>
    <row r="1200" spans="2:65" ht="12.7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</row>
    <row r="1201" spans="2:65" ht="12.7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</row>
    <row r="1202" spans="2:65" ht="12.7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</row>
    <row r="1203" spans="2:65" ht="12.7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</row>
    <row r="1204" spans="2:65" ht="12.7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</row>
    <row r="1205" spans="2:65" ht="12.7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1"/>
    </row>
    <row r="1206" spans="2:65" ht="12.7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</row>
    <row r="1207" spans="2:65" ht="12.7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</row>
    <row r="1208" spans="2:65" ht="12.7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1"/>
    </row>
    <row r="1209" spans="2:65" ht="12.7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1"/>
    </row>
    <row r="1210" spans="2:65" ht="12.7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1"/>
    </row>
    <row r="1211" spans="2:65" ht="12.7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</row>
    <row r="1212" spans="2:65" ht="12.7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</row>
    <row r="1213" spans="2:65" ht="12.7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  <c r="BJ1213" s="11"/>
      <c r="BK1213" s="11"/>
      <c r="BL1213" s="11"/>
      <c r="BM1213" s="11"/>
    </row>
    <row r="1214" spans="2:65" ht="12.7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  <c r="BJ1214" s="11"/>
      <c r="BK1214" s="11"/>
      <c r="BL1214" s="11"/>
      <c r="BM1214" s="11"/>
    </row>
    <row r="1215" spans="2:65" ht="12.7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1"/>
    </row>
    <row r="1216" spans="2:65" ht="12.7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</row>
    <row r="1217" spans="2:65" ht="12.7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</row>
    <row r="1218" spans="2:65" ht="12.7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</row>
    <row r="1219" spans="2:65" ht="12.7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</row>
    <row r="1220" spans="2:65" ht="12.7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</row>
    <row r="1221" spans="2:65" ht="12.7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</row>
    <row r="1222" spans="2:65" ht="12.7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</row>
    <row r="1223" spans="2:65" ht="12.7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</row>
    <row r="1224" spans="2:65" ht="12.7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</row>
    <row r="1225" spans="2:65" ht="12.7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</row>
    <row r="1226" spans="2:65" ht="12.7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</row>
    <row r="1227" spans="2:65" ht="12.7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</row>
    <row r="1228" spans="2:65" ht="12.7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</row>
    <row r="1229" spans="2:65" ht="12.7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</row>
    <row r="1230" spans="2:65" ht="12.7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</row>
    <row r="1231" spans="2:65" ht="12.7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</row>
    <row r="1232" spans="2:65" ht="12.7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</row>
    <row r="1233" spans="2:65" ht="12.7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</row>
    <row r="1234" spans="2:65" ht="12.7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</row>
    <row r="1235" spans="2:65" ht="12.7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</row>
    <row r="1236" spans="2:65" ht="12.7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</row>
    <row r="1237" spans="2:65" ht="12.7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</row>
    <row r="1238" spans="2:65" ht="12.7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</row>
    <row r="1239" spans="2:65" ht="12.7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</row>
    <row r="1240" spans="2:65" ht="12.7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</row>
    <row r="1241" spans="2:65" ht="12.7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</row>
    <row r="1242" spans="2:65" ht="12.7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</row>
    <row r="1243" spans="2:65" ht="12.7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</row>
    <row r="1244" spans="2:65" ht="12.7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</row>
    <row r="1245" spans="2:65" ht="12.7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</row>
    <row r="1246" spans="2:65" ht="12.7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</row>
    <row r="1247" spans="2:65" ht="12.7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</row>
    <row r="1248" spans="2:65" ht="12.7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</row>
    <row r="1249" spans="2:65" ht="12.7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1"/>
    </row>
    <row r="1250" spans="2:65" ht="12.7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1"/>
    </row>
    <row r="1251" spans="2:65" ht="12.7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</row>
    <row r="1252" spans="2:65" ht="12.7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</row>
    <row r="1253" spans="2:65" ht="12.7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1"/>
    </row>
    <row r="1254" spans="2:65" ht="12.7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1"/>
    </row>
    <row r="1255" spans="2:65" ht="12.7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</row>
    <row r="1256" spans="2:65" ht="12.7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1"/>
    </row>
    <row r="1257" spans="2:65" ht="12.7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</row>
    <row r="1258" spans="2:65" ht="12.7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</row>
    <row r="1259" spans="2:65" ht="12.7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</row>
    <row r="1260" spans="2:65" ht="12.7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</row>
    <row r="1261" spans="2:65" ht="12.7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</row>
    <row r="1262" spans="2:65" ht="12.7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</row>
    <row r="1263" spans="2:65" ht="12.7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</row>
    <row r="1264" spans="2:65" ht="12.7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</row>
    <row r="1265" spans="2:65" ht="12.7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</row>
    <row r="1266" spans="2:65" ht="12.7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</row>
    <row r="1267" spans="2:65" ht="12.7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</row>
    <row r="1268" spans="2:65" ht="12.7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</row>
    <row r="1269" spans="2:65" ht="12.7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</row>
    <row r="1270" spans="2:65" ht="12.7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</row>
    <row r="1271" spans="2:65" ht="12.7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</row>
    <row r="1272" spans="2:65" ht="12.7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</row>
    <row r="1273" spans="2:65" ht="12.7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</row>
    <row r="1274" spans="2:65" ht="12.7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</row>
    <row r="1275" spans="2:65" ht="12.7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</row>
    <row r="1276" spans="2:65" ht="12.7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</row>
    <row r="1277" spans="2:65" ht="12.7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</row>
    <row r="1278" spans="2:65" ht="12.7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</row>
    <row r="1279" spans="2:65" ht="12.7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</row>
    <row r="1280" spans="2:65" ht="12.7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</row>
    <row r="1281" spans="2:65" ht="12.7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</row>
    <row r="1282" spans="2:65" ht="12.7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</row>
    <row r="1283" spans="2:65" ht="12.7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</row>
    <row r="1284" spans="2:65" ht="12.7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</row>
    <row r="1285" spans="2:65" ht="12.7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</row>
    <row r="1286" spans="2:65" ht="12.7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1"/>
    </row>
    <row r="1287" spans="2:65" ht="12.7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1"/>
    </row>
    <row r="1288" spans="2:65" ht="12.7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1"/>
    </row>
    <row r="1289" spans="2:65" ht="12.7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</row>
    <row r="1290" spans="2:65" ht="12.7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1"/>
    </row>
    <row r="1291" spans="2:65" ht="12.7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1"/>
    </row>
    <row r="1292" spans="2:65" ht="12.7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</row>
    <row r="1293" spans="2:65" ht="12.7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1"/>
    </row>
    <row r="1294" spans="2:65" ht="12.7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</row>
    <row r="1295" spans="2:65" ht="12.7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</row>
    <row r="1296" spans="2:65" ht="12.7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</row>
    <row r="1297" spans="2:65" ht="12.7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</row>
    <row r="1298" spans="2:65" ht="12.7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</row>
    <row r="1299" spans="2:65" ht="12.7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</row>
    <row r="1300" spans="2:65" ht="12.7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</row>
    <row r="1301" spans="2:65" ht="12.7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</row>
    <row r="1302" spans="2:65" ht="12.7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</row>
    <row r="1303" spans="2:65" ht="12.7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</row>
    <row r="1304" spans="2:65" ht="12.7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</row>
    <row r="1305" spans="2:65" ht="12.7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</row>
    <row r="1306" spans="2:65" ht="12.7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1"/>
    </row>
    <row r="1307" spans="2:65" ht="12.7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1"/>
    </row>
    <row r="1308" spans="2:65" ht="12.7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</row>
    <row r="1309" spans="2:65" ht="12.7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</row>
    <row r="1310" spans="2:65" ht="12.7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</row>
    <row r="1311" spans="2:65" ht="12.7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</row>
    <row r="1312" spans="2:65" ht="12.7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1"/>
    </row>
    <row r="1313" spans="2:65" ht="12.7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1"/>
    </row>
    <row r="1314" spans="2:65" ht="12.7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</row>
    <row r="1315" spans="2:65" ht="12.7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1"/>
    </row>
    <row r="1316" spans="2:65" ht="12.7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1"/>
    </row>
    <row r="1317" spans="2:65" ht="12.7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</row>
    <row r="1318" spans="2:65" ht="12.7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1"/>
    </row>
    <row r="1319" spans="2:65" ht="12.7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</row>
    <row r="1320" spans="2:65" ht="12.75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1"/>
    </row>
    <row r="1321" spans="2:65" ht="12.75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1"/>
    </row>
    <row r="1322" spans="2:65" ht="12.7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1"/>
    </row>
    <row r="1323" spans="2:65" ht="12.7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</row>
    <row r="1324" spans="2:65" ht="12.75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1"/>
    </row>
    <row r="1325" spans="2:65" ht="12.75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</row>
    <row r="1326" spans="2:65" ht="12.75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</row>
    <row r="1327" spans="2:65" ht="12.75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1"/>
    </row>
    <row r="1328" spans="2:65" ht="12.75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</row>
    <row r="1329" spans="2:65" ht="12.75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</row>
    <row r="1330" spans="2:65" ht="12.75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</row>
    <row r="1331" spans="2:65" ht="12.75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</row>
    <row r="1332" spans="2:65" ht="12.75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</row>
    <row r="1333" spans="2:65" ht="12.75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1"/>
    </row>
    <row r="1334" spans="2:65" ht="12.75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1"/>
    </row>
    <row r="1335" spans="2:65" ht="12.75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</row>
    <row r="1336" spans="2:65" ht="12.75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1"/>
    </row>
    <row r="1337" spans="2:65" ht="12.75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  <c r="BJ1337" s="11"/>
      <c r="BK1337" s="11"/>
      <c r="BL1337" s="11"/>
      <c r="BM1337" s="11"/>
    </row>
    <row r="1338" spans="2:65" ht="12.75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  <c r="BJ1338" s="11"/>
      <c r="BK1338" s="11"/>
      <c r="BL1338" s="11"/>
      <c r="BM1338" s="11"/>
    </row>
    <row r="1339" spans="2:65" ht="12.75"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1"/>
    </row>
    <row r="1340" spans="2:65" ht="12.75"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  <c r="BJ1340" s="11"/>
      <c r="BK1340" s="11"/>
      <c r="BL1340" s="11"/>
      <c r="BM1340" s="11"/>
    </row>
    <row r="1341" spans="2:65" ht="12.75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1"/>
    </row>
    <row r="1342" spans="2:65" ht="12.75"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1"/>
    </row>
    <row r="1343" spans="2:65" ht="12.75"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1"/>
    </row>
    <row r="1344" spans="2:65" ht="12.75"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</row>
    <row r="1345" spans="2:65" ht="12.75"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1"/>
    </row>
    <row r="1346" spans="2:65" ht="12.75"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</row>
    <row r="1347" spans="2:65" ht="12.75"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</row>
    <row r="1348" spans="2:65" ht="12.75"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</row>
    <row r="1349" spans="2:65" ht="12.75"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</row>
    <row r="1350" spans="2:65" ht="12.75"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</row>
    <row r="1351" spans="2:65" ht="12.75"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1"/>
    </row>
    <row r="1352" spans="2:65" ht="12.75"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</row>
    <row r="1353" spans="2:65" ht="12.75"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</row>
    <row r="1354" spans="2:65" ht="12.75"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</row>
    <row r="1355" spans="2:65" ht="12.75"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</row>
    <row r="1356" spans="2:65" ht="12.75"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1"/>
    </row>
    <row r="1357" spans="2:65" ht="12.75"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</row>
    <row r="1358" spans="2:65" ht="12.75"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1"/>
    </row>
    <row r="1359" spans="2:65" ht="12.75"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</row>
    <row r="1360" spans="2:65" ht="12.75"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</row>
    <row r="1361" spans="2:65" ht="12.75"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</row>
    <row r="1362" spans="2:65" ht="12.75"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</row>
    <row r="1363" spans="2:65" ht="12.75"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1"/>
    </row>
    <row r="1364" spans="2:65" ht="12.75"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</row>
    <row r="1365" spans="2:65" ht="12.75"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</row>
    <row r="1366" spans="2:65" ht="12.75"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1"/>
    </row>
    <row r="1367" spans="2:65" ht="12.75"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</row>
    <row r="1368" spans="2:65" ht="12.75"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</row>
    <row r="1369" spans="2:65" ht="12.75"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</row>
    <row r="1370" spans="2:65" ht="12.75"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</row>
    <row r="1371" spans="2:65" ht="12.75"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</row>
    <row r="1372" spans="2:65" ht="12.75"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</row>
    <row r="1373" spans="2:65" ht="12.75"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</row>
    <row r="1374" spans="2:65" ht="12.75"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</row>
    <row r="1375" spans="2:65" ht="12.75"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1"/>
    </row>
    <row r="1376" spans="2:65" ht="12.75"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1"/>
    </row>
    <row r="1377" spans="2:65" ht="12.75"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</row>
    <row r="1378" spans="2:65" ht="12.75"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1"/>
    </row>
    <row r="1379" spans="2:65" ht="12.75"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1"/>
    </row>
    <row r="1380" spans="2:65" ht="12.75"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1"/>
    </row>
    <row r="1381" spans="2:65" ht="12.75"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1"/>
    </row>
    <row r="1382" spans="2:65" ht="12.75"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1"/>
    </row>
    <row r="1383" spans="2:65" ht="12.75"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</row>
    <row r="1384" spans="2:65" ht="12.75"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1"/>
    </row>
    <row r="1385" spans="2:65" ht="12.75"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</row>
    <row r="1386" spans="2:65" ht="12.75"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</row>
    <row r="1387" spans="2:65" ht="12.75"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</row>
    <row r="1388" spans="2:65" ht="12.75"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</row>
    <row r="1389" spans="2:65" ht="12.75"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</row>
    <row r="1390" spans="2:65" ht="12.75"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1"/>
    </row>
    <row r="1391" spans="2:65" ht="12.75"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1"/>
    </row>
    <row r="1392" spans="2:65" ht="12.75"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1"/>
    </row>
    <row r="1393" spans="2:65" ht="12.75"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1"/>
    </row>
    <row r="1394" spans="2:65" ht="12.75"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1"/>
    </row>
    <row r="1395" spans="2:65" ht="12.75"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1"/>
    </row>
    <row r="1396" spans="2:65" ht="12.75"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  <c r="BJ1396" s="11"/>
      <c r="BK1396" s="11"/>
      <c r="BL1396" s="11"/>
      <c r="BM1396" s="11"/>
    </row>
    <row r="1397" spans="2:65" ht="12.75"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  <c r="BJ1397" s="11"/>
      <c r="BK1397" s="11"/>
      <c r="BL1397" s="11"/>
      <c r="BM1397" s="11"/>
    </row>
    <row r="1398" spans="2:65" ht="12.75"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1"/>
      <c r="BH1398" s="11"/>
      <c r="BI1398" s="11"/>
      <c r="BJ1398" s="11"/>
      <c r="BK1398" s="11"/>
      <c r="BL1398" s="11"/>
      <c r="BM1398" s="11"/>
    </row>
    <row r="1399" spans="2:65" ht="12.75"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1"/>
      <c r="BH1399" s="11"/>
      <c r="BI1399" s="11"/>
      <c r="BJ1399" s="11"/>
      <c r="BK1399" s="11"/>
      <c r="BL1399" s="11"/>
      <c r="BM1399" s="11"/>
    </row>
    <row r="1400" spans="2:65" ht="12.75"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1"/>
      <c r="BH1400" s="11"/>
      <c r="BI1400" s="11"/>
      <c r="BJ1400" s="11"/>
      <c r="BK1400" s="11"/>
      <c r="BL1400" s="11"/>
      <c r="BM1400" s="11"/>
    </row>
    <row r="1401" spans="2:65" ht="12.75"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1"/>
      <c r="BH1401" s="11"/>
      <c r="BI1401" s="11"/>
      <c r="BJ1401" s="11"/>
      <c r="BK1401" s="11"/>
      <c r="BL1401" s="11"/>
      <c r="BM1401" s="11"/>
    </row>
    <row r="1402" spans="2:65" ht="12.75"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1"/>
      <c r="BH1402" s="11"/>
      <c r="BI1402" s="11"/>
      <c r="BJ1402" s="11"/>
      <c r="BK1402" s="11"/>
      <c r="BL1402" s="11"/>
      <c r="BM1402" s="11"/>
    </row>
    <row r="1403" spans="2:65" ht="12.75"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1"/>
      <c r="BH1403" s="11"/>
      <c r="BI1403" s="11"/>
      <c r="BJ1403" s="11"/>
      <c r="BK1403" s="11"/>
      <c r="BL1403" s="11"/>
      <c r="BM1403" s="11"/>
    </row>
    <row r="1404" spans="2:65" ht="12.75"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1"/>
      <c r="BH1404" s="11"/>
      <c r="BI1404" s="11"/>
      <c r="BJ1404" s="11"/>
      <c r="BK1404" s="11"/>
      <c r="BL1404" s="11"/>
      <c r="BM1404" s="11"/>
    </row>
    <row r="1405" spans="2:65" ht="12.75"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1"/>
      <c r="BH1405" s="11"/>
      <c r="BI1405" s="11"/>
      <c r="BJ1405" s="11"/>
      <c r="BK1405" s="11"/>
      <c r="BL1405" s="11"/>
      <c r="BM1405" s="11"/>
    </row>
    <row r="1406" spans="2:65" ht="12.75"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1"/>
      <c r="BH1406" s="11"/>
      <c r="BI1406" s="11"/>
      <c r="BJ1406" s="11"/>
      <c r="BK1406" s="11"/>
      <c r="BL1406" s="11"/>
      <c r="BM1406" s="11"/>
    </row>
    <row r="1407" spans="2:65" ht="12.75"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1"/>
      <c r="BH1407" s="11"/>
      <c r="BI1407" s="11"/>
      <c r="BJ1407" s="11"/>
      <c r="BK1407" s="11"/>
      <c r="BL1407" s="11"/>
      <c r="BM1407" s="11"/>
    </row>
    <row r="1408" spans="2:65" ht="12.75"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1"/>
      <c r="BH1408" s="11"/>
      <c r="BI1408" s="11"/>
      <c r="BJ1408" s="11"/>
      <c r="BK1408" s="11"/>
      <c r="BL1408" s="11"/>
      <c r="BM1408" s="11"/>
    </row>
    <row r="1409" spans="2:65" ht="12.75"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1"/>
      <c r="BH1409" s="11"/>
      <c r="BI1409" s="11"/>
      <c r="BJ1409" s="11"/>
      <c r="BK1409" s="11"/>
      <c r="BL1409" s="11"/>
      <c r="BM1409" s="11"/>
    </row>
    <row r="1410" spans="2:65" ht="12.75"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1"/>
      <c r="BH1410" s="11"/>
      <c r="BI1410" s="11"/>
      <c r="BJ1410" s="11"/>
      <c r="BK1410" s="11"/>
      <c r="BL1410" s="11"/>
      <c r="BM1410" s="11"/>
    </row>
    <row r="1411" spans="2:65" ht="12.75"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1"/>
      <c r="BH1411" s="11"/>
      <c r="BI1411" s="11"/>
      <c r="BJ1411" s="11"/>
      <c r="BK1411" s="11"/>
      <c r="BL1411" s="11"/>
      <c r="BM1411" s="11"/>
    </row>
    <row r="1412" spans="2:65" ht="12.75"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1"/>
    </row>
    <row r="1413" spans="2:65" ht="12.75"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1"/>
      <c r="BH1413" s="11"/>
      <c r="BI1413" s="11"/>
      <c r="BJ1413" s="11"/>
      <c r="BK1413" s="11"/>
      <c r="BL1413" s="11"/>
      <c r="BM1413" s="11"/>
    </row>
    <row r="1414" spans="2:65" ht="12.75"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1"/>
      <c r="BH1414" s="11"/>
      <c r="BI1414" s="11"/>
      <c r="BJ1414" s="11"/>
      <c r="BK1414" s="11"/>
      <c r="BL1414" s="11"/>
      <c r="BM1414" s="11"/>
    </row>
    <row r="1415" spans="2:65" ht="12.75"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1"/>
      <c r="BH1415" s="11"/>
      <c r="BI1415" s="11"/>
      <c r="BJ1415" s="11"/>
      <c r="BK1415" s="11"/>
      <c r="BL1415" s="11"/>
      <c r="BM1415" s="11"/>
    </row>
    <row r="1416" spans="2:65" ht="12.75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1"/>
      <c r="BH1416" s="11"/>
      <c r="BI1416" s="11"/>
      <c r="BJ1416" s="11"/>
      <c r="BK1416" s="11"/>
      <c r="BL1416" s="11"/>
      <c r="BM1416" s="11"/>
    </row>
    <row r="1417" spans="2:65" ht="12.75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1"/>
      <c r="BH1417" s="11"/>
      <c r="BI1417" s="11"/>
      <c r="BJ1417" s="11"/>
      <c r="BK1417" s="11"/>
      <c r="BL1417" s="11"/>
      <c r="BM1417" s="11"/>
    </row>
    <row r="1418" spans="2:65" ht="12.75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1"/>
      <c r="BH1418" s="11"/>
      <c r="BI1418" s="11"/>
      <c r="BJ1418" s="11"/>
      <c r="BK1418" s="11"/>
      <c r="BL1418" s="11"/>
      <c r="BM1418" s="11"/>
    </row>
    <row r="1419" spans="2:65" ht="12.75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1"/>
      <c r="BH1419" s="11"/>
      <c r="BI1419" s="11"/>
      <c r="BJ1419" s="11"/>
      <c r="BK1419" s="11"/>
      <c r="BL1419" s="11"/>
      <c r="BM1419" s="11"/>
    </row>
    <row r="1420" spans="2:65" ht="12.75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1"/>
      <c r="BH1420" s="11"/>
      <c r="BI1420" s="11"/>
      <c r="BJ1420" s="11"/>
      <c r="BK1420" s="11"/>
      <c r="BL1420" s="11"/>
      <c r="BM1420" s="11"/>
    </row>
    <row r="1421" spans="2:65" ht="12.75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1"/>
      <c r="BH1421" s="11"/>
      <c r="BI1421" s="11"/>
      <c r="BJ1421" s="11"/>
      <c r="BK1421" s="11"/>
      <c r="BL1421" s="11"/>
      <c r="BM1421" s="11"/>
    </row>
    <row r="1422" spans="2:65" ht="12.75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1"/>
      <c r="BH1422" s="11"/>
      <c r="BI1422" s="11"/>
      <c r="BJ1422" s="11"/>
      <c r="BK1422" s="11"/>
      <c r="BL1422" s="11"/>
      <c r="BM1422" s="11"/>
    </row>
    <row r="1423" spans="2:65" ht="12.75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1"/>
      <c r="BH1423" s="11"/>
      <c r="BI1423" s="11"/>
      <c r="BJ1423" s="11"/>
      <c r="BK1423" s="11"/>
      <c r="BL1423" s="11"/>
      <c r="BM1423" s="11"/>
    </row>
    <row r="1424" spans="2:65" ht="12.75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1"/>
      <c r="BH1424" s="11"/>
      <c r="BI1424" s="11"/>
      <c r="BJ1424" s="11"/>
      <c r="BK1424" s="11"/>
      <c r="BL1424" s="11"/>
      <c r="BM1424" s="11"/>
    </row>
    <row r="1425" spans="2:65" ht="12.75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1"/>
      <c r="BH1425" s="11"/>
      <c r="BI1425" s="11"/>
      <c r="BJ1425" s="11"/>
      <c r="BK1425" s="11"/>
      <c r="BL1425" s="11"/>
      <c r="BM1425" s="11"/>
    </row>
    <row r="1426" spans="2:65" ht="12.75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1"/>
      <c r="BH1426" s="11"/>
      <c r="BI1426" s="11"/>
      <c r="BJ1426" s="11"/>
      <c r="BK1426" s="11"/>
      <c r="BL1426" s="11"/>
      <c r="BM1426" s="11"/>
    </row>
    <row r="1427" spans="2:65" ht="12.75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  <c r="BH1427" s="11"/>
      <c r="BI1427" s="11"/>
      <c r="BJ1427" s="11"/>
      <c r="BK1427" s="11"/>
      <c r="BL1427" s="11"/>
      <c r="BM1427" s="11"/>
    </row>
    <row r="1428" spans="2:65" ht="12.75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1"/>
      <c r="BH1428" s="11"/>
      <c r="BI1428" s="11"/>
      <c r="BJ1428" s="11"/>
      <c r="BK1428" s="11"/>
      <c r="BL1428" s="11"/>
      <c r="BM1428" s="11"/>
    </row>
    <row r="1429" spans="2:65" ht="12.75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1"/>
      <c r="BH1429" s="11"/>
      <c r="BI1429" s="11"/>
      <c r="BJ1429" s="11"/>
      <c r="BK1429" s="11"/>
      <c r="BL1429" s="11"/>
      <c r="BM1429" s="11"/>
    </row>
    <row r="1430" spans="2:65" ht="12.75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1"/>
      <c r="BH1430" s="11"/>
      <c r="BI1430" s="11"/>
      <c r="BJ1430" s="11"/>
      <c r="BK1430" s="11"/>
      <c r="BL1430" s="11"/>
      <c r="BM1430" s="11"/>
    </row>
    <row r="1431" spans="2:65" ht="12.75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1"/>
      <c r="BH1431" s="11"/>
      <c r="BI1431" s="11"/>
      <c r="BJ1431" s="11"/>
      <c r="BK1431" s="11"/>
      <c r="BL1431" s="11"/>
      <c r="BM1431" s="11"/>
    </row>
    <row r="1432" spans="2:65" ht="12.75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1"/>
      <c r="BH1432" s="11"/>
      <c r="BI1432" s="11"/>
      <c r="BJ1432" s="11"/>
      <c r="BK1432" s="11"/>
      <c r="BL1432" s="11"/>
      <c r="BM1432" s="11"/>
    </row>
    <row r="1433" spans="2:65" ht="12.75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1"/>
      <c r="BH1433" s="11"/>
      <c r="BI1433" s="11"/>
      <c r="BJ1433" s="11"/>
      <c r="BK1433" s="11"/>
      <c r="BL1433" s="11"/>
      <c r="BM1433" s="11"/>
    </row>
    <row r="1434" spans="2:65" ht="12.75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1"/>
      <c r="BH1434" s="11"/>
      <c r="BI1434" s="11"/>
      <c r="BJ1434" s="11"/>
      <c r="BK1434" s="11"/>
      <c r="BL1434" s="11"/>
      <c r="BM1434" s="11"/>
    </row>
    <row r="1435" spans="2:65" ht="12.75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1"/>
      <c r="BH1435" s="11"/>
      <c r="BI1435" s="11"/>
      <c r="BJ1435" s="11"/>
      <c r="BK1435" s="11"/>
      <c r="BL1435" s="11"/>
      <c r="BM1435" s="11"/>
    </row>
    <row r="1436" spans="2:65" ht="12.75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1"/>
      <c r="BH1436" s="11"/>
      <c r="BI1436" s="11"/>
      <c r="BJ1436" s="11"/>
      <c r="BK1436" s="11"/>
      <c r="BL1436" s="11"/>
      <c r="BM1436" s="11"/>
    </row>
    <row r="1437" spans="2:65" ht="12.75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1"/>
      <c r="BH1437" s="11"/>
      <c r="BI1437" s="11"/>
      <c r="BJ1437" s="11"/>
      <c r="BK1437" s="11"/>
      <c r="BL1437" s="11"/>
      <c r="BM1437" s="11"/>
    </row>
    <row r="1438" spans="2:65" ht="12.75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1"/>
      <c r="BH1438" s="11"/>
      <c r="BI1438" s="11"/>
      <c r="BJ1438" s="11"/>
      <c r="BK1438" s="11"/>
      <c r="BL1438" s="11"/>
      <c r="BM1438" s="11"/>
    </row>
    <row r="1439" spans="2:65" ht="12.75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  <c r="BJ1439" s="11"/>
      <c r="BK1439" s="11"/>
      <c r="BL1439" s="11"/>
      <c r="BM1439" s="11"/>
    </row>
    <row r="1440" spans="2:65" ht="12.75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1"/>
      <c r="BH1440" s="11"/>
      <c r="BI1440" s="11"/>
      <c r="BJ1440" s="11"/>
      <c r="BK1440" s="11"/>
      <c r="BL1440" s="11"/>
      <c r="BM1440" s="11"/>
    </row>
    <row r="1441" spans="2:65" ht="12.75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1"/>
      <c r="BH1441" s="11"/>
      <c r="BI1441" s="11"/>
      <c r="BJ1441" s="11"/>
      <c r="BK1441" s="11"/>
      <c r="BL1441" s="11"/>
      <c r="BM1441" s="11"/>
    </row>
    <row r="1442" spans="2:65" ht="12.75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1"/>
      <c r="BH1442" s="11"/>
      <c r="BI1442" s="11"/>
      <c r="BJ1442" s="11"/>
      <c r="BK1442" s="11"/>
      <c r="BL1442" s="11"/>
      <c r="BM1442" s="11"/>
    </row>
    <row r="1443" spans="2:65" ht="12.75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1"/>
      <c r="BH1443" s="11"/>
      <c r="BI1443" s="11"/>
      <c r="BJ1443" s="11"/>
      <c r="BK1443" s="11"/>
      <c r="BL1443" s="11"/>
      <c r="BM1443" s="11"/>
    </row>
    <row r="1444" spans="2:65" ht="12.75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1"/>
      <c r="BH1444" s="11"/>
      <c r="BI1444" s="11"/>
      <c r="BJ1444" s="11"/>
      <c r="BK1444" s="11"/>
      <c r="BL1444" s="11"/>
      <c r="BM1444" s="11"/>
    </row>
    <row r="1445" spans="2:65" ht="12.75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1"/>
      <c r="BH1445" s="11"/>
      <c r="BI1445" s="11"/>
      <c r="BJ1445" s="11"/>
      <c r="BK1445" s="11"/>
      <c r="BL1445" s="11"/>
      <c r="BM1445" s="11"/>
    </row>
    <row r="1446" spans="2:65" ht="12.75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1"/>
      <c r="BH1446" s="11"/>
      <c r="BI1446" s="11"/>
      <c r="BJ1446" s="11"/>
      <c r="BK1446" s="11"/>
      <c r="BL1446" s="11"/>
      <c r="BM1446" s="11"/>
    </row>
    <row r="1447" spans="2:65" ht="12.75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1"/>
      <c r="BH1447" s="11"/>
      <c r="BI1447" s="11"/>
      <c r="BJ1447" s="11"/>
      <c r="BK1447" s="11"/>
      <c r="BL1447" s="11"/>
      <c r="BM1447" s="11"/>
    </row>
    <row r="1448" spans="2:65" ht="12.75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1"/>
      <c r="BH1448" s="11"/>
      <c r="BI1448" s="11"/>
      <c r="BJ1448" s="11"/>
      <c r="BK1448" s="11"/>
      <c r="BL1448" s="11"/>
      <c r="BM1448" s="11"/>
    </row>
    <row r="1449" spans="2:65" ht="12.75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  <c r="BH1449" s="11"/>
      <c r="BI1449" s="11"/>
      <c r="BJ1449" s="11"/>
      <c r="BK1449" s="11"/>
      <c r="BL1449" s="11"/>
      <c r="BM1449" s="11"/>
    </row>
    <row r="1450" spans="2:65" ht="12.75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1"/>
      <c r="BH1450" s="11"/>
      <c r="BI1450" s="11"/>
      <c r="BJ1450" s="11"/>
      <c r="BK1450" s="11"/>
      <c r="BL1450" s="11"/>
      <c r="BM1450" s="11"/>
    </row>
    <row r="1451" spans="2:65" ht="12.75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1"/>
      <c r="BH1451" s="11"/>
      <c r="BI1451" s="11"/>
      <c r="BJ1451" s="11"/>
      <c r="BK1451" s="11"/>
      <c r="BL1451" s="11"/>
      <c r="BM1451" s="11"/>
    </row>
    <row r="1452" spans="2:65" ht="12.75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1"/>
      <c r="BH1452" s="11"/>
      <c r="BI1452" s="11"/>
      <c r="BJ1452" s="11"/>
      <c r="BK1452" s="11"/>
      <c r="BL1452" s="11"/>
      <c r="BM1452" s="11"/>
    </row>
    <row r="1453" spans="2:65" ht="12.75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1"/>
      <c r="BH1453" s="11"/>
      <c r="BI1453" s="11"/>
      <c r="BJ1453" s="11"/>
      <c r="BK1453" s="11"/>
      <c r="BL1453" s="11"/>
      <c r="BM1453" s="11"/>
    </row>
    <row r="1454" spans="2:65" ht="12.75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1"/>
      <c r="BH1454" s="11"/>
      <c r="BI1454" s="11"/>
      <c r="BJ1454" s="11"/>
      <c r="BK1454" s="11"/>
      <c r="BL1454" s="11"/>
      <c r="BM1454" s="11"/>
    </row>
    <row r="1455" spans="2:65" ht="12.75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</row>
    <row r="1456" spans="2:65" ht="12.75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1"/>
      <c r="BH1456" s="11"/>
      <c r="BI1456" s="11"/>
      <c r="BJ1456" s="11"/>
      <c r="BK1456" s="11"/>
      <c r="BL1456" s="11"/>
      <c r="BM1456" s="11"/>
    </row>
    <row r="1457" spans="2:65" ht="12.75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1"/>
      <c r="BH1457" s="11"/>
      <c r="BI1457" s="11"/>
      <c r="BJ1457" s="11"/>
      <c r="BK1457" s="11"/>
      <c r="BL1457" s="11"/>
      <c r="BM1457" s="11"/>
    </row>
    <row r="1458" spans="2:65" ht="12.75"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  <c r="BH1458" s="11"/>
      <c r="BI1458" s="11"/>
      <c r="BJ1458" s="11"/>
      <c r="BK1458" s="11"/>
      <c r="BL1458" s="11"/>
      <c r="BM1458" s="11"/>
    </row>
    <row r="1459" spans="2:65" ht="12.75"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1"/>
      <c r="BH1459" s="11"/>
      <c r="BI1459" s="11"/>
      <c r="BJ1459" s="11"/>
      <c r="BK1459" s="11"/>
      <c r="BL1459" s="11"/>
      <c r="BM1459" s="11"/>
    </row>
    <row r="1460" spans="2:65" ht="12.75"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1"/>
      <c r="BH1460" s="11"/>
      <c r="BI1460" s="11"/>
      <c r="BJ1460" s="11"/>
      <c r="BK1460" s="11"/>
      <c r="BL1460" s="11"/>
      <c r="BM1460" s="11"/>
    </row>
    <row r="1461" spans="2:65" ht="12.75"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1"/>
      <c r="BH1461" s="11"/>
      <c r="BI1461" s="11"/>
      <c r="BJ1461" s="11"/>
      <c r="BK1461" s="11"/>
      <c r="BL1461" s="11"/>
      <c r="BM1461" s="11"/>
    </row>
    <row r="1462" spans="2:65" ht="12.75"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1"/>
      <c r="BH1462" s="11"/>
      <c r="BI1462" s="11"/>
      <c r="BJ1462" s="11"/>
      <c r="BK1462" s="11"/>
      <c r="BL1462" s="11"/>
      <c r="BM1462" s="11"/>
    </row>
    <row r="1463" spans="2:65" ht="12.75"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1"/>
      <c r="BH1463" s="11"/>
      <c r="BI1463" s="11"/>
      <c r="BJ1463" s="11"/>
      <c r="BK1463" s="11"/>
      <c r="BL1463" s="11"/>
      <c r="BM1463" s="11"/>
    </row>
    <row r="1464" spans="2:65" ht="12.75"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1"/>
      <c r="BH1464" s="11"/>
      <c r="BI1464" s="11"/>
      <c r="BJ1464" s="11"/>
      <c r="BK1464" s="11"/>
      <c r="BL1464" s="11"/>
      <c r="BM1464" s="11"/>
    </row>
    <row r="1465" spans="2:65" ht="12.75"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1"/>
      <c r="BH1465" s="11"/>
      <c r="BI1465" s="11"/>
      <c r="BJ1465" s="11"/>
      <c r="BK1465" s="11"/>
      <c r="BL1465" s="11"/>
      <c r="BM1465" s="11"/>
    </row>
    <row r="1466" spans="2:65" ht="12.75"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1"/>
      <c r="BH1466" s="11"/>
      <c r="BI1466" s="11"/>
      <c r="BJ1466" s="11"/>
      <c r="BK1466" s="11"/>
      <c r="BL1466" s="11"/>
      <c r="BM1466" s="11"/>
    </row>
    <row r="1467" spans="2:65" ht="12.75"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1"/>
      <c r="BH1467" s="11"/>
      <c r="BI1467" s="11"/>
      <c r="BJ1467" s="11"/>
      <c r="BK1467" s="11"/>
      <c r="BL1467" s="11"/>
      <c r="BM1467" s="11"/>
    </row>
    <row r="1468" spans="2:65" ht="12.75"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1"/>
      <c r="BH1468" s="11"/>
      <c r="BI1468" s="11"/>
      <c r="BJ1468" s="11"/>
      <c r="BK1468" s="11"/>
      <c r="BL1468" s="11"/>
      <c r="BM1468" s="11"/>
    </row>
    <row r="1469" spans="2:65" ht="12.75"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1"/>
      <c r="BH1469" s="11"/>
      <c r="BI1469" s="11"/>
      <c r="BJ1469" s="11"/>
      <c r="BK1469" s="11"/>
      <c r="BL1469" s="11"/>
      <c r="BM1469" s="11"/>
    </row>
    <row r="1470" spans="2:65" ht="12.75"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1"/>
      <c r="BH1470" s="11"/>
      <c r="BI1470" s="11"/>
      <c r="BJ1470" s="11"/>
      <c r="BK1470" s="11"/>
      <c r="BL1470" s="11"/>
      <c r="BM1470" s="11"/>
    </row>
    <row r="1471" spans="2:65" ht="12.75"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1"/>
      <c r="BH1471" s="11"/>
      <c r="BI1471" s="11"/>
      <c r="BJ1471" s="11"/>
      <c r="BK1471" s="11"/>
      <c r="BL1471" s="11"/>
      <c r="BM1471" s="11"/>
    </row>
    <row r="1472" spans="2:65" ht="12.75"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1"/>
      <c r="BH1472" s="11"/>
      <c r="BI1472" s="11"/>
      <c r="BJ1472" s="11"/>
      <c r="BK1472" s="11"/>
      <c r="BL1472" s="11"/>
      <c r="BM1472" s="11"/>
    </row>
    <row r="1473" spans="2:65" ht="12.75"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1"/>
      <c r="BH1473" s="11"/>
      <c r="BI1473" s="11"/>
      <c r="BJ1473" s="11"/>
      <c r="BK1473" s="11"/>
      <c r="BL1473" s="11"/>
      <c r="BM1473" s="11"/>
    </row>
  </sheetData>
  <sheetProtection/>
  <mergeCells count="8">
    <mergeCell ref="B2:I2"/>
    <mergeCell ref="H5:I5"/>
    <mergeCell ref="F5:G5"/>
    <mergeCell ref="D5:E5"/>
    <mergeCell ref="H7:I7"/>
    <mergeCell ref="H6:I6"/>
    <mergeCell ref="G6:G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Rijcov Serghei A.</cp:lastModifiedBy>
  <dcterms:created xsi:type="dcterms:W3CDTF">2019-02-12T08:37:15Z</dcterms:created>
  <dcterms:modified xsi:type="dcterms:W3CDTF">2019-03-07T08:43:11Z</dcterms:modified>
  <cp:category/>
  <cp:version/>
  <cp:contentType/>
  <cp:contentStatus/>
</cp:coreProperties>
</file>